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'Лист1'!$A$1:$N$86</definedName>
  </definedNames>
  <calcPr fullCalcOnLoad="1"/>
</workbook>
</file>

<file path=xl/sharedStrings.xml><?xml version="1.0" encoding="utf-8"?>
<sst xmlns="http://schemas.openxmlformats.org/spreadsheetml/2006/main" count="295" uniqueCount="221">
  <si>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</si>
  <si>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</si>
  <si>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</si>
  <si>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</si>
  <si>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</si>
  <si>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</si>
  <si>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</si>
  <si>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</si>
  <si>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</si>
  <si>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</si>
  <si>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</si>
  <si>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</si>
  <si>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</si>
  <si>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</si>
  <si>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</si>
  <si>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</si>
  <si>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</si>
  <si>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.0763</t>
  </si>
  <si>
    <t>Інші програми та заходи у сфері охорони здоров`я</t>
  </si>
  <si>
    <t>Рішення сесії Прилуцької міської ради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</si>
  <si>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</si>
  <si>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</si>
  <si>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</si>
  <si>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</si>
  <si>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</si>
  <si>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</si>
  <si>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</si>
  <si>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</si>
  <si>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</si>
  <si>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</si>
  <si>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</si>
  <si>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</si>
  <si>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</si>
  <si>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3242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</si>
  <si>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</si>
  <si>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</si>
  <si>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</si>
  <si>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</si>
  <si>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</si>
  <si>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</si>
  <si>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0216030</t>
  </si>
  <si>
    <t>6030</t>
  </si>
  <si>
    <t>Організація благоустрою населених пунктів</t>
  </si>
  <si>
    <t>6060</t>
  </si>
  <si>
    <t>Утримання об'єктів соціальної сфери підприємств, що передаються до комунальної власності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</si>
  <si>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</si>
  <si>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</si>
  <si>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</si>
  <si>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</si>
  <si>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</si>
  <si>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</si>
  <si>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</si>
  <si>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</si>
  <si>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</si>
  <si>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</si>
  <si>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</si>
  <si>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</si>
  <si>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</si>
  <si>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</si>
  <si>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</si>
  <si>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</si>
  <si>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</si>
  <si>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1162</t>
  </si>
  <si>
    <t>0611162</t>
  </si>
  <si>
    <t>.0990</t>
  </si>
  <si>
    <t>Інші програми та заходи у сфері освіти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</si>
  <si>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</si>
  <si>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</si>
  <si>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</si>
  <si>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</si>
  <si>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</si>
  <si>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</si>
  <si>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</si>
  <si>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</si>
  <si>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</si>
  <si>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</si>
  <si>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</si>
  <si>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</si>
  <si>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</si>
  <si>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</si>
  <si>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</si>
  <si>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</si>
  <si>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</si>
  <si>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</si>
  <si>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</si>
  <si>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</si>
  <si>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</si>
  <si>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</si>
  <si>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</si>
  <si>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</si>
  <si>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</si>
  <si>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</si>
  <si>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</si>
  <si>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</si>
  <si>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</si>
  <si>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</si>
  <si>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</si>
  <si>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</si>
  <si>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</si>
  <si>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</si>
  <si>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</si>
  <si>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Організація та проведення громадських робіт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</si>
  <si>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</si>
  <si>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</si>
  <si>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УСЬОГО</t>
  </si>
  <si>
    <t>.0640</t>
  </si>
  <si>
    <t>.0620</t>
  </si>
  <si>
    <t>.0830</t>
  </si>
  <si>
    <t>.0910</t>
  </si>
  <si>
    <t>.0921</t>
  </si>
  <si>
    <t>.1030</t>
  </si>
  <si>
    <t>0212100</t>
  </si>
  <si>
    <t>Стоматологічна допомога населенню</t>
  </si>
  <si>
    <t xml:space="preserve"> </t>
  </si>
  <si>
    <t>Розподіл витрат міського бюджету на реалізацію місцевих/регіональних програм у 2020 році</t>
  </si>
  <si>
    <t xml:space="preserve">0212111 </t>
  </si>
  <si>
    <t xml:space="preserve">0212113 </t>
  </si>
  <si>
    <t>«Надання медичної допомоги дитячому населенню на 2020 рік»</t>
  </si>
  <si>
    <t>в т.ч субвенція на 1 кв</t>
  </si>
  <si>
    <t>Ззабезпечення  безоплатними та пільговими лікарськими засобами дитячого населення на 2020 рік</t>
  </si>
  <si>
    <t>«Надання медичних послуг дитячому населенню міста Прилуки в закладах дошкільної і загальної середньої освіти на 2020 рік»</t>
  </si>
  <si>
    <t xml:space="preserve">0212152 </t>
  </si>
  <si>
    <t>Надання стоматологічної допомоги мешканцям      м. Прилуки на 2020 рік</t>
  </si>
  <si>
    <t>0212152</t>
  </si>
  <si>
    <t>в т.ч. міськ бюджет енергоносії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</si>
  <si>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</si>
  <si>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</si>
  <si>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 xml:space="preserve">“Відзначення державних та професійних свят, ювілейних дат, заохочення за заслуги перед  територіальною громадою міста Прилуки
на 2020-2022 роки”
</t>
  </si>
  <si>
    <t xml:space="preserve">Інші заходи у сфері соціального захисту і соціального забезпечення </t>
  </si>
  <si>
    <t xml:space="preserve">«Підтримка та розвиток учнівської 
молоді міста на 2020-2023 роки «Обдарованість»
</t>
  </si>
  <si>
    <t>Рішення сесії Прилуцької міської ради  (№20;23.12.16)</t>
  </si>
  <si>
    <t>Крок за кроком до здоров"я Прилуцької загальноосвітньої школи  І-ІІІ ступенів №14 на 2017-2021 роки</t>
  </si>
  <si>
    <t xml:space="preserve">«Звільнення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особи»
</t>
  </si>
  <si>
    <t>Надання населенню вторинної медичної допомоги на 2020 рік</t>
  </si>
  <si>
    <t>Фінансова підтримка  Прилуцької міської організації "Організація ветеранів  ветеранів України на 2019-2021 роки"</t>
  </si>
  <si>
    <t>Ефір телеканалу Прилуки на 2017-2020 роки</t>
  </si>
  <si>
    <t>Рішення сесії Прилуцької міської ради  (№19;21.12.18)</t>
  </si>
  <si>
    <t>Рішення сесії Прилуцької міської ради №34 (21.12.18)</t>
  </si>
  <si>
    <t>Рішення сесії Прилуцької міської ради  (№6;19.04.19)</t>
  </si>
  <si>
    <t>Використання електроенергії для зовнішнього освітлення вулиць та світлофорних обєктів у м. Прилуки на 2020 рік</t>
  </si>
  <si>
    <t>Рішення сесії Прилуцької міської ради  (№10;25.10.19)</t>
  </si>
  <si>
    <t>Утримання безпритульних тварин у реабілітаційному  центрі м.Прилуки на 2018-2020 роки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</si>
  <si>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аварії на ЧАЕСС)</t>
  </si>
  <si>
    <t>Компенсація особам які надають соціальні послугина 2020-2022 роки</t>
  </si>
  <si>
    <t>Організація оплачуваних громадських робіт на 2020 рік в м.Прилуки</t>
  </si>
  <si>
    <t>.021212144</t>
  </si>
  <si>
    <t xml:space="preserve"> в т.ч.Відшкодування витрат на зубопротезування пільгових категорій населення</t>
  </si>
  <si>
    <t>Освітлення міста</t>
  </si>
  <si>
    <t>0217693</t>
  </si>
  <si>
    <t>7693</t>
  </si>
  <si>
    <t>0490</t>
  </si>
  <si>
    <t>Інші заходи, пов`язані з економічною діяльністю</t>
  </si>
  <si>
    <t xml:space="preserve">Сприяння виконанню депутатських повноважень депутатами Прилуцької міської ради на 2017-2020 роки
</t>
  </si>
  <si>
    <t>Рішення сесії Прилуцької міської ради №16 (23.12.16)</t>
  </si>
  <si>
    <t xml:space="preserve"> пільгові ліки</t>
  </si>
  <si>
    <t xml:space="preserve"> пільгові ліки ліки</t>
  </si>
  <si>
    <t>Облаштування позаміського закладу оздоровлення та відпочинку дітей "Берізка" на базі КП "Санаторій Берізка" на 2018-2020 роки</t>
  </si>
  <si>
    <t>Рішення сесії Прилуцької міської ради  №10 від 17.12.19</t>
  </si>
  <si>
    <t>«Надання населенню  первинної медичної допомоги на 2020 рік»</t>
  </si>
  <si>
    <t>Рішення сесії Прилуцької міської ради  №9 від 17.12.19</t>
  </si>
  <si>
    <t>Рішення сесії Прилуцької міської ради  №12 від 17.12.19</t>
  </si>
  <si>
    <t>"Забезпечення громадян м. Прилуки, які страждають на цукровий діабет,лікарськими засобами на 2020 рік"</t>
  </si>
  <si>
    <t>Рішення сесії Прилуцької міської ради  №13 від 17.12.19</t>
  </si>
  <si>
    <t>Рішення сесії Прилуцької міської ради  №11 від 17.12.19</t>
  </si>
  <si>
    <t>Рішення сесії Прилуцької міської ради  №20 від 17.12.19</t>
  </si>
  <si>
    <t>Рішення сесії Прилуцької міської ради  №18 від 17.12.19</t>
  </si>
  <si>
    <t>Рішення сесії Прилуцької міської ради  №21 від 17.12.19</t>
  </si>
  <si>
    <t>Рішення сесії Прилуцької міської ради  № 18 від 22.02.18</t>
  </si>
  <si>
    <t>Рішення сесії Прилуцької міської ради  №22 від 17.12.19</t>
  </si>
  <si>
    <t>Рішення сесії Прилуцької міської ради  № 4 від 17.12.19</t>
  </si>
  <si>
    <t>Рішення сесії Прилуцької міської ради  № 5 від 17.12.19</t>
  </si>
  <si>
    <t>Рішення сесії Прилуцької міської ради  №8 від 26.11.19</t>
  </si>
  <si>
    <t>Рішення сесії Прилуцької міської ради      № 6 від 17.12.19</t>
  </si>
  <si>
    <t>Рішення сесії Прилуцької міської ради               № 3 від 17.12.19</t>
  </si>
  <si>
    <t>Рішення сесії Прилуцької міської ради             № 16 від 17.12.19</t>
  </si>
  <si>
    <t>Рішення сесії Прилуцької міської ради           № 16 від 17.12.19</t>
  </si>
  <si>
    <t>Рішення сесії Прилуцької міської ради   (№7 від 20.12.17)</t>
  </si>
  <si>
    <t>Рішення сесії Прилуцької міської ради         № 14 від 17.12.19</t>
  </si>
  <si>
    <t>Рішення сесії Прилуцької міської ради            № 17 від 17.12.19</t>
  </si>
  <si>
    <t>Рішення сесії Прилуцької міської ради       № 4 від 17.12.19</t>
  </si>
  <si>
    <t>Рішення сесії Прилуцької міської ради  №8 від 17.12.19  ;№4 від 13.02.20</t>
  </si>
  <si>
    <t>Рішення сесії Прилуцької міської ради  №8 від 17.12.19  №16 від 13.02.20</t>
  </si>
  <si>
    <t>Рішення сесії Прилуцької міської ради  №7 від 17.12.19 №15 від 13.02.20</t>
  </si>
  <si>
    <t xml:space="preserve">Рішення сесії Прилуцької міської ради №6 28.01.16 </t>
  </si>
  <si>
    <t>0210180</t>
  </si>
  <si>
    <t>Рішення сесії Прилуцької міської ради  ;№13 від 13.02.20</t>
  </si>
  <si>
    <t xml:space="preserve">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</t>
  </si>
  <si>
    <t>Рішення сесії Прилуцької міської ради   №20 від 13.02.2020 року</t>
  </si>
  <si>
    <t>в т.ч. міськ бюджет з-та</t>
  </si>
  <si>
    <t>0180</t>
  </si>
  <si>
    <t>0133</t>
  </si>
  <si>
    <t>Інша діяльність у сфері державного управління</t>
  </si>
  <si>
    <t>1617350</t>
  </si>
  <si>
    <t>Розроблення схем планування та забудови територій (містобудівної документації)</t>
  </si>
  <si>
    <t>0443</t>
  </si>
  <si>
    <t>7350</t>
  </si>
  <si>
    <t>1600000</t>
  </si>
  <si>
    <t>в т.ч. міськ бюджет інші</t>
  </si>
  <si>
    <t>КАСА</t>
  </si>
  <si>
    <t>Пдан</t>
  </si>
  <si>
    <r>
      <t xml:space="preserve">Код </t>
    </r>
    <r>
      <rPr>
        <sz val="11"/>
        <rFont val="Times New Roman"/>
        <family val="1"/>
      </rPr>
      <t>Програмної класифікації видатків та кредитування місцевих бюджетів</t>
    </r>
  </si>
  <si>
    <t>Отчет о совместимости для Програми на 01.03.20.xls</t>
  </si>
  <si>
    <t>Дата отчета: 19.03.2020 8:26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</si>
  <si>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</si>
  <si>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</si>
  <si>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</si>
  <si>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</si>
  <si>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 01.04.20</t>
  </si>
  <si>
    <t>0216060</t>
  </si>
  <si>
    <t>короновірус</t>
  </si>
  <si>
    <r>
      <t xml:space="preserve"> </t>
    </r>
    <r>
      <rPr>
        <b/>
        <sz val="10"/>
        <color indexed="36"/>
        <rFont val="Calibri"/>
        <family val="2"/>
      </rPr>
      <t>в т.ч.</t>
    </r>
    <r>
      <rPr>
        <sz val="10"/>
        <color indexed="36"/>
        <rFont val="Calibri"/>
        <family val="2"/>
      </rPr>
      <t xml:space="preserve"> Сприяння виконанню депутатських повноважень депутатами Прилуцької міської ради на 2017-2020 роки (короновірус)
</t>
    </r>
  </si>
  <si>
    <r>
      <rPr>
        <b/>
        <sz val="12"/>
        <color indexed="60"/>
        <rFont val="Times New Roman"/>
        <family val="1"/>
      </rPr>
      <t xml:space="preserve"> в т.ч.</t>
    </r>
    <r>
      <rPr>
        <sz val="12"/>
        <color indexed="60"/>
        <rFont val="Times New Roman"/>
        <family val="1"/>
      </rPr>
      <t xml:space="preserve"> нецукровиц діабет</t>
    </r>
  </si>
  <si>
    <t>грн.</t>
  </si>
  <si>
    <t xml:space="preserve">Начальник фінансового управління міської ради  </t>
  </si>
  <si>
    <t>О.І.Ворона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</si>
  <si>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</si>
  <si>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Сприяння розвитку матеріально-технічної бази
закладів охорони здоров’я  м.Прилуки на 2020 рік
</t>
  </si>
  <si>
    <t>Рішення міської ради</t>
  </si>
  <si>
    <t>(______сесія 7 скликання)</t>
  </si>
  <si>
    <t>__________2020 року №____</t>
  </si>
  <si>
    <t>Додаток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</si>
</sst>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3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36"/>
      <name val="Calibri"/>
      <family val="2"/>
    </font>
    <font>
      <sz val="12"/>
      <color indexed="60"/>
      <name val="Times New Roman"/>
      <family val="1"/>
    </font>
    <font>
      <b/>
      <sz val="10"/>
      <color indexed="36"/>
      <name val="Calibri"/>
      <family val="2"/>
    </font>
    <font>
      <b/>
      <sz val="12"/>
      <color indexed="6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60"/>
      <name val="Times New Roman"/>
      <family val="1"/>
    </font>
    <font>
      <i/>
      <sz val="12"/>
      <color indexed="60"/>
      <name val="Times New Roman"/>
      <family val="1"/>
    </font>
    <font>
      <i/>
      <sz val="12"/>
      <color indexed="60"/>
      <name val="Calibri"/>
      <family val="2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i/>
      <sz val="10"/>
      <color indexed="60"/>
      <name val="Calibri"/>
      <family val="2"/>
    </font>
    <font>
      <sz val="10"/>
      <color indexed="30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3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6"/>
      <name val="Times New Roman"/>
      <family val="1"/>
    </font>
    <font>
      <b/>
      <sz val="14"/>
      <color indexed="53"/>
      <name val="Times New Roman"/>
      <family val="1"/>
    </font>
    <font>
      <sz val="14"/>
      <color indexed="56"/>
      <name val="Times New Roman"/>
      <family val="1"/>
    </font>
    <font>
      <sz val="14"/>
      <color indexed="56"/>
      <name val="Calibri"/>
      <family val="2"/>
    </font>
    <font>
      <sz val="14"/>
      <color indexed="10"/>
      <name val="Times New Roman"/>
      <family val="1"/>
    </font>
    <font>
      <b/>
      <sz val="12"/>
      <color indexed="8"/>
      <name val="Calibri"/>
      <family val="2"/>
    </font>
    <font>
      <i/>
      <sz val="10"/>
      <color indexed="36"/>
      <name val="Calibri"/>
      <family val="2"/>
    </font>
    <font>
      <i/>
      <sz val="12"/>
      <color indexed="36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36"/>
      <name val="Calibri"/>
      <family val="2"/>
    </font>
    <font>
      <i/>
      <sz val="11"/>
      <color indexed="60"/>
      <name val="Times New Roman"/>
      <family val="1"/>
    </font>
    <font>
      <sz val="12"/>
      <color indexed="49"/>
      <name val="Times New Roman"/>
      <family val="1"/>
    </font>
    <font>
      <sz val="14"/>
      <color indexed="49"/>
      <name val="Times New Roman"/>
      <family val="1"/>
    </font>
    <font>
      <b/>
      <i/>
      <sz val="14"/>
      <color indexed="49"/>
      <name val="Times New Roman"/>
      <family val="1"/>
    </font>
    <font>
      <b/>
      <sz val="14"/>
      <color indexed="49"/>
      <name val="Times New Roman"/>
      <family val="1"/>
    </font>
    <font>
      <sz val="11"/>
      <color indexed="49"/>
      <name val="Calibri"/>
      <family val="2"/>
    </font>
    <font>
      <sz val="12"/>
      <color indexed="13"/>
      <name val="Times New Roman"/>
      <family val="1"/>
    </font>
    <font>
      <sz val="12"/>
      <color indexed="13"/>
      <name val="Calibri"/>
      <family val="2"/>
    </font>
    <font>
      <b/>
      <sz val="14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9" tint="-0.4999699890613556"/>
      <name val="Times New Roman"/>
      <family val="1"/>
    </font>
    <font>
      <i/>
      <sz val="10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C00000"/>
      <name val="Calibri"/>
      <family val="2"/>
    </font>
    <font>
      <sz val="12"/>
      <color rgb="FFC00000"/>
      <name val="Times New Roman"/>
      <family val="1"/>
    </font>
    <font>
      <i/>
      <sz val="12"/>
      <color theme="9" tint="-0.4999699890613556"/>
      <name val="Times New Roman"/>
      <family val="1"/>
    </font>
    <font>
      <sz val="10"/>
      <color rgb="FF7030A0"/>
      <name val="Times New Roman"/>
      <family val="1"/>
    </font>
    <font>
      <sz val="10"/>
      <color rgb="FFC00000"/>
      <name val="Times New Roman"/>
      <family val="1"/>
    </font>
    <font>
      <sz val="10"/>
      <color rgb="FF7030A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0070C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7030A0"/>
      <name val="Times New Roman"/>
      <family val="1"/>
    </font>
    <font>
      <i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7030A0"/>
      <name val="Times New Roman"/>
      <family val="1"/>
    </font>
    <font>
      <b/>
      <sz val="14"/>
      <color rgb="FFE46C0A"/>
      <name val="Times New Roman"/>
      <family val="1"/>
    </font>
    <font>
      <sz val="12"/>
      <color theme="1"/>
      <name val="Times New Roman"/>
      <family val="1"/>
    </font>
    <font>
      <sz val="14"/>
      <color theme="3" tint="-0.4999699890613556"/>
      <name val="Times New Roman"/>
      <family val="1"/>
    </font>
    <font>
      <sz val="14"/>
      <color theme="3" tint="-0.4999699890613556"/>
      <name val="Calibri"/>
      <family val="2"/>
    </font>
    <font>
      <sz val="14"/>
      <color rgb="FFFF0000"/>
      <name val="Times New Roman"/>
      <family val="1"/>
    </font>
    <font>
      <b/>
      <sz val="12"/>
      <color rgb="FF000000"/>
      <name val="Calibri"/>
      <family val="2"/>
    </font>
    <font>
      <i/>
      <sz val="10"/>
      <color rgb="FF7030A0"/>
      <name val="Calibri"/>
      <family val="2"/>
    </font>
    <font>
      <i/>
      <sz val="12"/>
      <color rgb="FF7030A0"/>
      <name val="Times New Roman"/>
      <family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i/>
      <sz val="10"/>
      <color rgb="FF7030A0"/>
      <name val="Calibri"/>
      <family val="2"/>
    </font>
    <font>
      <i/>
      <sz val="11"/>
      <color theme="9" tint="-0.4999699890613556"/>
      <name val="Times New Roman"/>
      <family val="1"/>
    </font>
    <font>
      <sz val="12"/>
      <color theme="8" tint="-0.24997000396251678"/>
      <name val="Times New Roman"/>
      <family val="1"/>
    </font>
    <font>
      <sz val="14"/>
      <color theme="8" tint="-0.24997000396251678"/>
      <name val="Times New Roman"/>
      <family val="1"/>
    </font>
    <font>
      <b/>
      <i/>
      <sz val="14"/>
      <color theme="8" tint="-0.24997000396251678"/>
      <name val="Times New Roman"/>
      <family val="1"/>
    </font>
    <font>
      <b/>
      <sz val="14"/>
      <color theme="8" tint="-0.24997000396251678"/>
      <name val="Times New Roman"/>
      <family val="1"/>
    </font>
    <font>
      <sz val="11"/>
      <color theme="8" tint="-0.24997000396251678"/>
      <name val="Calibri"/>
      <family val="2"/>
    </font>
    <font>
      <sz val="12"/>
      <color rgb="FFFFFF00"/>
      <name val="Times New Roman"/>
      <family val="1"/>
    </font>
    <font>
      <sz val="12"/>
      <color rgb="FFFFFF00"/>
      <name val="Calibri"/>
      <family val="2"/>
    </font>
    <font>
      <b/>
      <sz val="14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91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92" fillId="33" borderId="10" xfId="53" applyFont="1" applyFill="1" applyBorder="1" applyAlignment="1">
      <alignment vertical="top" wrapText="1"/>
      <protection/>
    </xf>
    <xf numFmtId="0" fontId="92" fillId="34" borderId="10" xfId="53" applyFont="1" applyFill="1" applyBorder="1" applyAlignment="1">
      <alignment vertical="top" wrapText="1"/>
      <protection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left" vertical="top" wrapText="1"/>
    </xf>
    <xf numFmtId="0" fontId="93" fillId="0" borderId="0" xfId="0" applyFont="1" applyAlignment="1">
      <alignment/>
    </xf>
    <xf numFmtId="0" fontId="9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5" fillId="35" borderId="10" xfId="53" applyFont="1" applyFill="1" applyBorder="1" applyAlignment="1">
      <alignment vertical="top" wrapText="1"/>
      <protection/>
    </xf>
    <xf numFmtId="0" fontId="3" fillId="35" borderId="10" xfId="53" applyFont="1" applyFill="1" applyBorder="1" applyAlignment="1">
      <alignment vertical="top" wrapText="1"/>
      <protection/>
    </xf>
    <xf numFmtId="2" fontId="5" fillId="35" borderId="10" xfId="53" applyNumberFormat="1" applyFont="1" applyFill="1" applyBorder="1" applyAlignment="1">
      <alignment vertical="top" wrapText="1"/>
      <protection/>
    </xf>
    <xf numFmtId="0" fontId="91" fillId="35" borderId="10" xfId="53" applyFont="1" applyFill="1" applyBorder="1" applyAlignment="1">
      <alignment vertical="top" wrapText="1"/>
      <protection/>
    </xf>
    <xf numFmtId="49" fontId="3" fillId="0" borderId="10" xfId="53" applyNumberFormat="1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0" fontId="3" fillId="36" borderId="10" xfId="33" applyFont="1" applyFill="1" applyBorder="1" applyAlignment="1">
      <alignment vertical="top" wrapText="1"/>
      <protection/>
    </xf>
    <xf numFmtId="0" fontId="91" fillId="0" borderId="10" xfId="33" applyFont="1" applyBorder="1" applyAlignment="1">
      <alignment vertical="top" wrapText="1"/>
      <protection/>
    </xf>
    <xf numFmtId="49" fontId="5" fillId="33" borderId="10" xfId="53" applyNumberFormat="1" applyFont="1" applyFill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2" fontId="5" fillId="33" borderId="10" xfId="53" applyNumberFormat="1" applyFont="1" applyFill="1" applyBorder="1" applyAlignment="1">
      <alignment vertical="top" wrapText="1"/>
      <protection/>
    </xf>
    <xf numFmtId="0" fontId="92" fillId="33" borderId="10" xfId="33" applyFont="1" applyFill="1" applyBorder="1" applyAlignment="1">
      <alignment vertical="top" wrapText="1"/>
      <protection/>
    </xf>
    <xf numFmtId="0" fontId="92" fillId="34" borderId="10" xfId="33" applyFont="1" applyFill="1" applyBorder="1" applyAlignment="1">
      <alignment vertical="top" wrapText="1"/>
      <protection/>
    </xf>
    <xf numFmtId="0" fontId="91" fillId="36" borderId="10" xfId="33" applyFont="1" applyFill="1" applyBorder="1" applyAlignment="1">
      <alignment vertical="top" wrapText="1"/>
      <protection/>
    </xf>
    <xf numFmtId="0" fontId="3" fillId="36" borderId="10" xfId="53" applyFont="1" applyFill="1" applyBorder="1" applyAlignment="1">
      <alignment vertical="top" wrapText="1"/>
      <protection/>
    </xf>
    <xf numFmtId="2" fontId="5" fillId="0" borderId="10" xfId="53" applyNumberFormat="1" applyFont="1" applyBorder="1" applyAlignment="1">
      <alignment vertical="top" wrapText="1"/>
      <protection/>
    </xf>
    <xf numFmtId="0" fontId="3" fillId="13" borderId="10" xfId="53" applyFont="1" applyFill="1" applyBorder="1" applyAlignment="1">
      <alignment vertical="top" wrapText="1"/>
      <protection/>
    </xf>
    <xf numFmtId="0" fontId="91" fillId="13" borderId="10" xfId="53" applyFont="1" applyFill="1" applyBorder="1" applyAlignment="1">
      <alignment vertical="top" wrapText="1"/>
      <protection/>
    </xf>
    <xf numFmtId="49" fontId="95" fillId="0" borderId="10" xfId="53" applyNumberFormat="1" applyFont="1" applyBorder="1" applyAlignment="1">
      <alignment vertical="top" wrapText="1"/>
      <protection/>
    </xf>
    <xf numFmtId="0" fontId="95" fillId="0" borderId="10" xfId="53" applyFont="1" applyBorder="1" applyAlignment="1">
      <alignment vertical="top" wrapText="1"/>
      <protection/>
    </xf>
    <xf numFmtId="2" fontId="95" fillId="0" borderId="10" xfId="53" applyNumberFormat="1" applyFont="1" applyBorder="1" applyAlignment="1">
      <alignment vertical="top" wrapText="1"/>
      <protection/>
    </xf>
    <xf numFmtId="49" fontId="96" fillId="0" borderId="10" xfId="0" applyNumberFormat="1" applyFont="1" applyFill="1" applyBorder="1" applyAlignment="1">
      <alignment horizontal="left" vertical="top" wrapText="1"/>
    </xf>
    <xf numFmtId="0" fontId="97" fillId="0" borderId="10" xfId="53" applyFont="1" applyBorder="1" applyAlignment="1">
      <alignment vertical="top" wrapText="1"/>
      <protection/>
    </xf>
    <xf numFmtId="2" fontId="97" fillId="0" borderId="10" xfId="53" applyNumberFormat="1" applyFont="1" applyBorder="1" applyAlignment="1">
      <alignment vertical="top" wrapText="1"/>
      <protection/>
    </xf>
    <xf numFmtId="0" fontId="98" fillId="0" borderId="10" xfId="0" applyFont="1" applyBorder="1" applyAlignment="1">
      <alignment vertical="top" wrapText="1"/>
    </xf>
    <xf numFmtId="49" fontId="99" fillId="0" borderId="10" xfId="53" applyNumberFormat="1" applyFont="1" applyBorder="1" applyAlignment="1">
      <alignment vertical="top" wrapText="1"/>
      <protection/>
    </xf>
    <xf numFmtId="0" fontId="99" fillId="0" borderId="10" xfId="53" applyFont="1" applyBorder="1" applyAlignment="1">
      <alignment vertical="top" wrapText="1"/>
      <protection/>
    </xf>
    <xf numFmtId="2" fontId="99" fillId="0" borderId="10" xfId="53" applyNumberFormat="1" applyFont="1" applyBorder="1" applyAlignment="1">
      <alignment vertical="top" wrapText="1"/>
      <protection/>
    </xf>
    <xf numFmtId="0" fontId="91" fillId="0" borderId="10" xfId="53" applyFont="1" applyFill="1" applyBorder="1" applyAlignment="1">
      <alignment vertical="top" wrapText="1"/>
      <protection/>
    </xf>
    <xf numFmtId="2" fontId="100" fillId="0" borderId="10" xfId="53" applyNumberFormat="1" applyFont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0" fontId="91" fillId="0" borderId="10" xfId="33" applyFont="1" applyFill="1" applyBorder="1" applyAlignment="1">
      <alignment vertical="top" wrapText="1"/>
      <protection/>
    </xf>
    <xf numFmtId="0" fontId="3" fillId="0" borderId="10" xfId="33" applyFont="1" applyFill="1" applyBorder="1" applyAlignment="1">
      <alignment vertical="top" wrapText="1"/>
      <protection/>
    </xf>
    <xf numFmtId="49" fontId="101" fillId="0" borderId="10" xfId="53" applyNumberFormat="1" applyFont="1" applyBorder="1" applyAlignment="1">
      <alignment vertical="top" wrapText="1"/>
      <protection/>
    </xf>
    <xf numFmtId="0" fontId="101" fillId="0" borderId="10" xfId="53" applyFont="1" applyBorder="1" applyAlignment="1">
      <alignment vertical="top" wrapText="1"/>
      <protection/>
    </xf>
    <xf numFmtId="2" fontId="102" fillId="0" borderId="10" xfId="53" applyNumberFormat="1" applyFont="1" applyBorder="1" applyAlignment="1">
      <alignment vertical="top" wrapText="1"/>
      <protection/>
    </xf>
    <xf numFmtId="2" fontId="96" fillId="0" borderId="10" xfId="53" applyNumberFormat="1" applyFont="1" applyBorder="1" applyAlignment="1">
      <alignment vertical="top" wrapText="1"/>
      <protection/>
    </xf>
    <xf numFmtId="0" fontId="96" fillId="0" borderId="10" xfId="53" applyFont="1" applyBorder="1" applyAlignment="1">
      <alignment vertical="top" wrapText="1"/>
      <protection/>
    </xf>
    <xf numFmtId="0" fontId="103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105" fillId="0" borderId="10" xfId="0" applyFont="1" applyBorder="1" applyAlignment="1">
      <alignment vertical="top" wrapText="1"/>
    </xf>
    <xf numFmtId="0" fontId="105" fillId="0" borderId="10" xfId="0" applyFont="1" applyBorder="1" applyAlignment="1">
      <alignment/>
    </xf>
    <xf numFmtId="49" fontId="106" fillId="0" borderId="10" xfId="53" applyNumberFormat="1" applyFont="1" applyBorder="1" applyAlignment="1">
      <alignment vertical="top" wrapText="1"/>
      <protection/>
    </xf>
    <xf numFmtId="0" fontId="106" fillId="0" borderId="10" xfId="53" applyFont="1" applyBorder="1" applyAlignment="1">
      <alignment vertical="top" wrapText="1"/>
      <protection/>
    </xf>
    <xf numFmtId="2" fontId="106" fillId="0" borderId="10" xfId="53" applyNumberFormat="1" applyFont="1" applyBorder="1" applyAlignment="1">
      <alignment vertical="top" wrapText="1"/>
      <protection/>
    </xf>
    <xf numFmtId="49" fontId="6" fillId="34" borderId="10" xfId="53" applyNumberFormat="1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2" fontId="6" fillId="34" borderId="10" xfId="53" applyNumberFormat="1" applyFont="1" applyFill="1" applyBorder="1" applyAlignment="1">
      <alignment vertical="top" wrapText="1"/>
      <protection/>
    </xf>
    <xf numFmtId="2" fontId="107" fillId="35" borderId="10" xfId="53" applyNumberFormat="1" applyFont="1" applyFill="1" applyBorder="1" applyAlignment="1">
      <alignment vertical="top" wrapText="1"/>
      <protection/>
    </xf>
    <xf numFmtId="2" fontId="107" fillId="13" borderId="10" xfId="53" applyNumberFormat="1" applyFont="1" applyFill="1" applyBorder="1" applyAlignment="1">
      <alignment vertical="top" wrapText="1"/>
      <protection/>
    </xf>
    <xf numFmtId="2" fontId="108" fillId="0" borderId="10" xfId="53" applyNumberFormat="1" applyFont="1" applyBorder="1" applyAlignment="1">
      <alignment vertical="top" wrapText="1"/>
      <protection/>
    </xf>
    <xf numFmtId="2" fontId="109" fillId="0" borderId="10" xfId="53" applyNumberFormat="1" applyFont="1" applyBorder="1" applyAlignment="1">
      <alignment vertical="top" wrapText="1"/>
      <protection/>
    </xf>
    <xf numFmtId="2" fontId="110" fillId="0" borderId="10" xfId="53" applyNumberFormat="1" applyFont="1" applyBorder="1" applyAlignment="1">
      <alignment vertical="top" wrapText="1"/>
      <protection/>
    </xf>
    <xf numFmtId="2" fontId="111" fillId="0" borderId="10" xfId="53" applyNumberFormat="1" applyFont="1" applyBorder="1" applyAlignment="1">
      <alignment vertical="top" wrapText="1"/>
      <protection/>
    </xf>
    <xf numFmtId="2" fontId="110" fillId="0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 wrapText="1"/>
      <protection/>
    </xf>
    <xf numFmtId="2" fontId="112" fillId="0" borderId="10" xfId="53" applyNumberFormat="1" applyFont="1" applyBorder="1" applyAlignment="1">
      <alignment vertical="top" wrapText="1"/>
      <protection/>
    </xf>
    <xf numFmtId="2" fontId="107" fillId="33" borderId="10" xfId="53" applyNumberFormat="1" applyFont="1" applyFill="1" applyBorder="1" applyAlignment="1">
      <alignment vertical="top" wrapText="1"/>
      <protection/>
    </xf>
    <xf numFmtId="2" fontId="107" fillId="34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Fill="1" applyBorder="1" applyAlignment="1">
      <alignment vertical="top" wrapText="1"/>
      <protection/>
    </xf>
    <xf numFmtId="0" fontId="113" fillId="0" borderId="10" xfId="0" applyFont="1" applyBorder="1" applyAlignment="1" quotePrefix="1">
      <alignment horizontal="center" vertical="center" wrapText="1"/>
    </xf>
    <xf numFmtId="2" fontId="113" fillId="0" borderId="10" xfId="0" applyNumberFormat="1" applyFont="1" applyBorder="1" applyAlignment="1" quotePrefix="1">
      <alignment horizontal="center" vertical="center" wrapText="1"/>
    </xf>
    <xf numFmtId="2" fontId="9" fillId="0" borderId="10" xfId="53" applyNumberFormat="1" applyFont="1" applyFill="1" applyBorder="1" applyAlignment="1">
      <alignment vertical="top" wrapText="1"/>
      <protection/>
    </xf>
    <xf numFmtId="2" fontId="10" fillId="0" borderId="10" xfId="53" applyNumberFormat="1" applyFont="1" applyFill="1" applyBorder="1" applyAlignment="1">
      <alignment vertical="top" wrapText="1"/>
      <protection/>
    </xf>
    <xf numFmtId="2" fontId="96" fillId="0" borderId="10" xfId="53" applyNumberFormat="1" applyFont="1" applyFill="1" applyBorder="1" applyAlignment="1">
      <alignment vertical="top" wrapText="1"/>
      <protection/>
    </xf>
    <xf numFmtId="49" fontId="96" fillId="0" borderId="10" xfId="53" applyNumberFormat="1" applyFont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2" fontId="114" fillId="0" borderId="10" xfId="53" applyNumberFormat="1" applyFont="1" applyFill="1" applyBorder="1" applyAlignment="1">
      <alignment vertical="top" wrapText="1"/>
      <protection/>
    </xf>
    <xf numFmtId="2" fontId="115" fillId="0" borderId="10" xfId="0" applyNumberFormat="1" applyFont="1" applyFill="1" applyBorder="1" applyAlignment="1">
      <alignment horizontal="left" vertical="top" wrapText="1"/>
    </xf>
    <xf numFmtId="2" fontId="116" fillId="0" borderId="10" xfId="53" applyNumberFormat="1" applyFont="1" applyBorder="1" applyAlignment="1">
      <alignment vertical="top" wrapText="1"/>
      <protection/>
    </xf>
    <xf numFmtId="0" fontId="3" fillId="6" borderId="10" xfId="53" applyFont="1" applyFill="1" applyBorder="1" applyAlignment="1">
      <alignment vertical="top" wrapText="1"/>
      <protection/>
    </xf>
    <xf numFmtId="49" fontId="3" fillId="6" borderId="10" xfId="53" applyNumberFormat="1" applyFont="1" applyFill="1" applyBorder="1" applyAlignment="1">
      <alignment vertical="top" wrapText="1"/>
      <protection/>
    </xf>
    <xf numFmtId="2" fontId="3" fillId="6" borderId="10" xfId="53" applyNumberFormat="1" applyFont="1" applyFill="1" applyBorder="1" applyAlignment="1">
      <alignment vertical="top" wrapText="1"/>
      <protection/>
    </xf>
    <xf numFmtId="2" fontId="7" fillId="6" borderId="10" xfId="53" applyNumberFormat="1" applyFont="1" applyFill="1" applyBorder="1" applyAlignment="1">
      <alignment vertical="top" wrapText="1"/>
      <protection/>
    </xf>
    <xf numFmtId="0" fontId="4" fillId="6" borderId="10" xfId="33" applyFont="1" applyFill="1" applyBorder="1" applyAlignment="1">
      <alignment horizontal="left" vertical="top" wrapText="1"/>
      <protection/>
    </xf>
    <xf numFmtId="49" fontId="3" fillId="6" borderId="10" xfId="0" applyNumberFormat="1" applyFont="1" applyFill="1" applyBorder="1" applyAlignment="1" quotePrefix="1">
      <alignment horizontal="left" vertical="top" wrapText="1"/>
    </xf>
    <xf numFmtId="0" fontId="3" fillId="6" borderId="10" xfId="33" applyFont="1" applyFill="1" applyBorder="1" applyAlignment="1">
      <alignment vertical="top" wrapText="1"/>
      <protection/>
    </xf>
    <xf numFmtId="2" fontId="8" fillId="6" borderId="10" xfId="0" applyNumberFormat="1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117" fillId="0" borderId="0" xfId="0" applyFont="1" applyBorder="1" applyAlignment="1">
      <alignment horizontal="center" vertical="center"/>
    </xf>
    <xf numFmtId="49" fontId="3" fillId="13" borderId="10" xfId="53" applyNumberFormat="1" applyFont="1" applyFill="1" applyBorder="1" applyAlignment="1">
      <alignment vertical="top" wrapText="1"/>
      <protection/>
    </xf>
    <xf numFmtId="2" fontId="3" fillId="13" borderId="10" xfId="53" applyNumberFormat="1" applyFont="1" applyFill="1" applyBorder="1" applyAlignment="1">
      <alignment vertical="top" wrapText="1"/>
      <protection/>
    </xf>
    <xf numFmtId="0" fontId="91" fillId="13" borderId="10" xfId="33" applyFont="1" applyFill="1" applyBorder="1" applyAlignment="1">
      <alignment vertical="top" wrapText="1"/>
      <protection/>
    </xf>
    <xf numFmtId="0" fontId="3" fillId="13" borderId="10" xfId="53" applyFont="1" applyFill="1" applyBorder="1" applyAlignment="1">
      <alignment horizontal="center" vertical="top" wrapText="1"/>
      <protection/>
    </xf>
    <xf numFmtId="2" fontId="110" fillId="13" borderId="10" xfId="53" applyNumberFormat="1" applyFont="1" applyFill="1" applyBorder="1" applyAlignment="1">
      <alignment vertical="top" wrapText="1"/>
      <protection/>
    </xf>
    <xf numFmtId="2" fontId="107" fillId="0" borderId="10" xfId="53" applyNumberFormat="1" applyFont="1" applyFill="1" applyBorder="1" applyAlignment="1">
      <alignment vertical="top" wrapText="1"/>
      <protection/>
    </xf>
    <xf numFmtId="2" fontId="7" fillId="37" borderId="10" xfId="53" applyNumberFormat="1" applyFont="1" applyFill="1" applyBorder="1" applyAlignment="1">
      <alignment vertical="top" wrapText="1"/>
      <protection/>
    </xf>
    <xf numFmtId="0" fontId="113" fillId="37" borderId="10" xfId="0" applyFont="1" applyFill="1" applyBorder="1" applyAlignment="1" quotePrefix="1">
      <alignment horizontal="center" vertical="center" wrapText="1"/>
    </xf>
    <xf numFmtId="2" fontId="113" fillId="37" borderId="10" xfId="0" applyNumberFormat="1" applyFont="1" applyFill="1" applyBorder="1" applyAlignment="1" quotePrefix="1">
      <alignment horizontal="center" vertical="center" wrapText="1"/>
    </xf>
    <xf numFmtId="2" fontId="113" fillId="37" borderId="10" xfId="0" applyNumberFormat="1" applyFont="1" applyFill="1" applyBorder="1" applyAlignment="1" quotePrefix="1">
      <alignment vertical="center" wrapText="1"/>
    </xf>
    <xf numFmtId="0" fontId="3" fillId="37" borderId="10" xfId="33" applyFont="1" applyFill="1" applyBorder="1" applyAlignment="1">
      <alignment vertical="top" wrapText="1"/>
      <protection/>
    </xf>
    <xf numFmtId="0" fontId="3" fillId="37" borderId="10" xfId="53" applyFont="1" applyFill="1" applyBorder="1" applyAlignment="1">
      <alignment vertical="top" wrapText="1"/>
      <protection/>
    </xf>
    <xf numFmtId="2" fontId="110" fillId="37" borderId="10" xfId="53" applyNumberFormat="1" applyFont="1" applyFill="1" applyBorder="1" applyAlignment="1">
      <alignment vertical="top" wrapText="1"/>
      <protection/>
    </xf>
    <xf numFmtId="2" fontId="112" fillId="37" borderId="10" xfId="53" applyNumberFormat="1" applyFont="1" applyFill="1" applyBorder="1" applyAlignment="1">
      <alignment vertical="top" wrapText="1"/>
      <protection/>
    </xf>
    <xf numFmtId="49" fontId="3" fillId="37" borderId="10" xfId="53" applyNumberFormat="1" applyFont="1" applyFill="1" applyBorder="1" applyAlignment="1">
      <alignment vertical="top" wrapText="1"/>
      <protection/>
    </xf>
    <xf numFmtId="2" fontId="3" fillId="37" borderId="10" xfId="53" applyNumberFormat="1" applyFont="1" applyFill="1" applyBorder="1" applyAlignment="1">
      <alignment vertical="top" wrapText="1"/>
      <protection/>
    </xf>
    <xf numFmtId="0" fontId="118" fillId="0" borderId="10" xfId="0" applyFont="1" applyBorder="1" applyAlignment="1">
      <alignment vertical="top" wrapText="1"/>
    </xf>
    <xf numFmtId="0" fontId="113" fillId="0" borderId="10" xfId="0" applyFont="1" applyBorder="1" applyAlignment="1" quotePrefix="1">
      <alignment horizontal="left" vertical="center" wrapText="1"/>
    </xf>
    <xf numFmtId="0" fontId="113" fillId="0" borderId="10" xfId="0" applyFont="1" applyBorder="1" applyAlignment="1">
      <alignment horizontal="left" vertical="top" wrapText="1"/>
    </xf>
    <xf numFmtId="2" fontId="119" fillId="0" borderId="10" xfId="53" applyNumberFormat="1" applyFont="1" applyBorder="1" applyAlignment="1">
      <alignment vertical="top" wrapText="1"/>
      <protection/>
    </xf>
    <xf numFmtId="0" fontId="120" fillId="0" borderId="10" xfId="0" applyFont="1" applyFill="1" applyBorder="1" applyAlignment="1">
      <alignment vertical="top" wrapText="1"/>
    </xf>
    <xf numFmtId="0" fontId="120" fillId="0" borderId="10" xfId="0" applyFont="1" applyFill="1" applyBorder="1" applyAlignment="1">
      <alignment horizontal="left" vertical="top" wrapText="1"/>
    </xf>
    <xf numFmtId="0" fontId="120" fillId="6" borderId="10" xfId="0" applyFont="1" applyFill="1" applyBorder="1" applyAlignment="1">
      <alignment vertical="top" wrapText="1"/>
    </xf>
    <xf numFmtId="0" fontId="120" fillId="37" borderId="10" xfId="0" applyFont="1" applyFill="1" applyBorder="1" applyAlignment="1">
      <alignment vertical="top" wrapText="1"/>
    </xf>
    <xf numFmtId="0" fontId="11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left" vertical="top" wrapText="1"/>
      <protection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wrapText="1"/>
    </xf>
    <xf numFmtId="2" fontId="81" fillId="0" borderId="0" xfId="0" applyNumberFormat="1" applyFont="1" applyAlignment="1">
      <alignment vertical="top" wrapText="1"/>
    </xf>
    <xf numFmtId="0" fontId="8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8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95" fillId="10" borderId="10" xfId="53" applyNumberFormat="1" applyFont="1" applyFill="1" applyBorder="1" applyAlignment="1">
      <alignment vertical="top" wrapText="1"/>
      <protection/>
    </xf>
    <xf numFmtId="0" fontId="95" fillId="10" borderId="10" xfId="53" applyFont="1" applyFill="1" applyBorder="1" applyAlignment="1">
      <alignment vertical="top" wrapText="1"/>
      <protection/>
    </xf>
    <xf numFmtId="2" fontId="95" fillId="10" borderId="10" xfId="53" applyNumberFormat="1" applyFont="1" applyFill="1" applyBorder="1" applyAlignment="1">
      <alignment vertical="top" wrapText="1"/>
      <protection/>
    </xf>
    <xf numFmtId="0" fontId="97" fillId="10" borderId="10" xfId="53" applyFont="1" applyFill="1" applyBorder="1" applyAlignment="1">
      <alignment vertical="top" wrapText="1"/>
      <protection/>
    </xf>
    <xf numFmtId="2" fontId="100" fillId="10" borderId="10" xfId="53" applyNumberFormat="1" applyFont="1" applyFill="1" applyBorder="1" applyAlignment="1">
      <alignment vertical="top" wrapText="1"/>
      <protection/>
    </xf>
    <xf numFmtId="0" fontId="120" fillId="10" borderId="10" xfId="0" applyFont="1" applyFill="1" applyBorder="1" applyAlignment="1">
      <alignment vertical="top" wrapText="1"/>
    </xf>
    <xf numFmtId="2" fontId="119" fillId="10" borderId="10" xfId="53" applyNumberFormat="1" applyFont="1" applyFill="1" applyBorder="1" applyAlignment="1">
      <alignment vertical="top" wrapText="1"/>
      <protection/>
    </xf>
    <xf numFmtId="2" fontId="107" fillId="7" borderId="10" xfId="53" applyNumberFormat="1" applyFont="1" applyFill="1" applyBorder="1" applyAlignment="1">
      <alignment vertical="top" wrapText="1"/>
      <protection/>
    </xf>
    <xf numFmtId="2" fontId="110" fillId="7" borderId="10" xfId="53" applyNumberFormat="1" applyFont="1" applyFill="1" applyBorder="1" applyAlignment="1">
      <alignment vertical="top" wrapText="1"/>
      <protection/>
    </xf>
    <xf numFmtId="2" fontId="122" fillId="7" borderId="10" xfId="53" applyNumberFormat="1" applyFont="1" applyFill="1" applyBorder="1" applyAlignment="1">
      <alignment vertical="top" wrapText="1"/>
      <protection/>
    </xf>
    <xf numFmtId="2" fontId="13" fillId="34" borderId="10" xfId="53" applyNumberFormat="1" applyFont="1" applyFill="1" applyBorder="1" applyAlignment="1">
      <alignment vertical="top" wrapText="1"/>
      <protection/>
    </xf>
    <xf numFmtId="2" fontId="14" fillId="0" borderId="10" xfId="53" applyNumberFormat="1" applyFont="1" applyBorder="1" applyAlignment="1">
      <alignment vertical="top" wrapText="1"/>
      <protection/>
    </xf>
    <xf numFmtId="2" fontId="92" fillId="7" borderId="10" xfId="53" applyNumberFormat="1" applyFont="1" applyFill="1" applyBorder="1" applyAlignment="1">
      <alignment vertical="top" wrapText="1"/>
      <protection/>
    </xf>
    <xf numFmtId="0" fontId="123" fillId="0" borderId="10" xfId="0" applyFont="1" applyBorder="1" applyAlignment="1">
      <alignment vertical="top" wrapText="1"/>
    </xf>
    <xf numFmtId="2" fontId="124" fillId="10" borderId="10" xfId="53" applyNumberFormat="1" applyFont="1" applyFill="1" applyBorder="1" applyAlignment="1">
      <alignment vertical="top" wrapText="1"/>
      <protection/>
    </xf>
    <xf numFmtId="2" fontId="92" fillId="34" borderId="10" xfId="53" applyNumberFormat="1" applyFont="1" applyFill="1" applyBorder="1" applyAlignment="1">
      <alignment vertical="top" wrapText="1"/>
      <protection/>
    </xf>
    <xf numFmtId="2" fontId="92" fillId="35" borderId="10" xfId="53" applyNumberFormat="1" applyFont="1" applyFill="1" applyBorder="1" applyAlignment="1">
      <alignment vertical="top" wrapText="1"/>
      <protection/>
    </xf>
    <xf numFmtId="2" fontId="122" fillId="10" borderId="10" xfId="53" applyNumberFormat="1" applyFont="1" applyFill="1" applyBorder="1" applyAlignment="1">
      <alignment vertical="top" wrapText="1"/>
      <protection/>
    </xf>
    <xf numFmtId="2" fontId="7" fillId="6" borderId="10" xfId="0" applyNumberFormat="1" applyFont="1" applyFill="1" applyBorder="1" applyAlignment="1">
      <alignment horizontal="left" vertical="top" wrapText="1"/>
    </xf>
    <xf numFmtId="2" fontId="107" fillId="1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49" fontId="125" fillId="0" borderId="10" xfId="53" applyNumberFormat="1" applyFont="1" applyBorder="1" applyAlignment="1">
      <alignment vertical="top" wrapText="1"/>
      <protection/>
    </xf>
    <xf numFmtId="0" fontId="125" fillId="0" borderId="10" xfId="53" applyFont="1" applyBorder="1" applyAlignment="1">
      <alignment vertical="top" wrapText="1"/>
      <protection/>
    </xf>
    <xf numFmtId="2" fontId="125" fillId="0" borderId="10" xfId="53" applyNumberFormat="1" applyFont="1" applyBorder="1" applyAlignment="1">
      <alignment vertical="top" wrapText="1"/>
      <protection/>
    </xf>
    <xf numFmtId="0" fontId="125" fillId="0" borderId="10" xfId="33" applyFont="1" applyFill="1" applyBorder="1" applyAlignment="1">
      <alignment vertical="top" wrapText="1"/>
      <protection/>
    </xf>
    <xf numFmtId="0" fontId="125" fillId="0" borderId="10" xfId="53" applyFont="1" applyFill="1" applyBorder="1" applyAlignment="1">
      <alignment vertical="top" wrapText="1"/>
      <protection/>
    </xf>
    <xf numFmtId="2" fontId="126" fillId="0" borderId="10" xfId="53" applyNumberFormat="1" applyFont="1" applyFill="1" applyBorder="1" applyAlignment="1">
      <alignment vertical="top" wrapText="1"/>
      <protection/>
    </xf>
    <xf numFmtId="2" fontId="127" fillId="0" borderId="10" xfId="53" applyNumberFormat="1" applyFont="1" applyFill="1" applyBorder="1" applyAlignment="1">
      <alignment vertical="top" wrapText="1"/>
      <protection/>
    </xf>
    <xf numFmtId="2" fontId="128" fillId="7" borderId="10" xfId="53" applyNumberFormat="1" applyFont="1" applyFill="1" applyBorder="1" applyAlignment="1">
      <alignment vertical="top" wrapText="1"/>
      <protection/>
    </xf>
    <xf numFmtId="0" fontId="129" fillId="0" borderId="10" xfId="0" applyFont="1" applyFill="1" applyBorder="1" applyAlignment="1">
      <alignment vertical="top" wrapText="1"/>
    </xf>
    <xf numFmtId="0" fontId="91" fillId="0" borderId="14" xfId="0" applyFont="1" applyBorder="1" applyAlignment="1">
      <alignment/>
    </xf>
    <xf numFmtId="0" fontId="107" fillId="0" borderId="15" xfId="0" applyFont="1" applyBorder="1" applyAlignment="1">
      <alignment/>
    </xf>
    <xf numFmtId="0" fontId="130" fillId="38" borderId="15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131" fillId="38" borderId="16" xfId="0" applyFont="1" applyFill="1" applyBorder="1" applyAlignment="1">
      <alignment/>
    </xf>
    <xf numFmtId="0" fontId="91" fillId="0" borderId="16" xfId="0" applyFont="1" applyBorder="1" applyAlignment="1">
      <alignment/>
    </xf>
    <xf numFmtId="0" fontId="15" fillId="10" borderId="10" xfId="0" applyFont="1" applyFill="1" applyBorder="1" applyAlignment="1">
      <alignment vertical="top" wrapText="1"/>
    </xf>
    <xf numFmtId="0" fontId="132" fillId="0" borderId="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7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center" vertical="top" wrapText="1"/>
      <protection/>
    </xf>
    <xf numFmtId="0" fontId="3" fillId="7" borderId="10" xfId="53" applyFont="1" applyFill="1" applyBorder="1" applyAlignment="1">
      <alignment horizontal="center" vertical="top" wrapText="1"/>
      <protection/>
    </xf>
    <xf numFmtId="0" fontId="12" fillId="0" borderId="10" xfId="0" applyFont="1" applyFill="1" applyBorder="1" applyAlignment="1">
      <alignment horizontal="center" vertical="top" wrapText="1"/>
    </xf>
    <xf numFmtId="0" fontId="5" fillId="13" borderId="14" xfId="53" applyFont="1" applyFill="1" applyBorder="1" applyAlignment="1">
      <alignment horizontal="center" vertical="top" wrapText="1"/>
      <protection/>
    </xf>
    <xf numFmtId="0" fontId="5" fillId="13" borderId="15" xfId="53" applyFont="1" applyFill="1" applyBorder="1" applyAlignment="1">
      <alignment horizontal="center" vertical="top" wrapText="1"/>
      <protection/>
    </xf>
    <xf numFmtId="0" fontId="5" fillId="13" borderId="16" xfId="53" applyFont="1" applyFill="1" applyBorder="1" applyAlignment="1">
      <alignment horizontal="center" vertical="top" wrapText="1"/>
      <protection/>
    </xf>
    <xf numFmtId="0" fontId="71" fillId="0" borderId="0" xfId="0" applyFont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="87" zoomScaleNormal="83" zoomScaleSheetLayoutView="87" zoomScalePageLayoutView="0" workbookViewId="0" topLeftCell="A72">
      <selection activeCell="G79" sqref="G79"/>
    </sheetView>
  </sheetViews>
  <sheetFormatPr defaultColWidth="15.57421875" defaultRowHeight="12.75"/>
  <cols>
    <col min="1" max="1" width="13.00390625" style="8" customWidth="1"/>
    <col min="2" max="2" width="9.57421875" style="8" customWidth="1"/>
    <col min="3" max="3" width="10.421875" style="8" customWidth="1"/>
    <col min="4" max="4" width="25.28125" style="8" customWidth="1"/>
    <col min="5" max="5" width="31.140625" style="8" customWidth="1"/>
    <col min="6" max="6" width="17.8515625" style="8" customWidth="1"/>
    <col min="7" max="7" width="16.7109375" style="8" customWidth="1"/>
    <col min="8" max="8" width="18.28125" style="8" customWidth="1"/>
    <col min="9" max="9" width="17.28125" style="8" customWidth="1"/>
    <col min="10" max="11" width="16.57421875" style="8" customWidth="1"/>
    <col min="12" max="12" width="17.00390625" style="8" customWidth="1"/>
    <col min="13" max="13" width="16.28125" style="8" customWidth="1"/>
    <col min="14" max="14" width="15.8515625" style="8" customWidth="1"/>
    <col min="15" max="16384" width="15.57421875" style="8" customWidth="1"/>
  </cols>
  <sheetData>
    <row r="1" spans="12:14" ht="20.25">
      <c r="L1" s="186" t="s">
        <v>217</v>
      </c>
      <c r="M1" s="183"/>
      <c r="N1" s="184"/>
    </row>
    <row r="2" spans="12:14" ht="20.25">
      <c r="L2" s="186" t="s">
        <v>218</v>
      </c>
      <c r="M2" s="183"/>
      <c r="N2" s="184"/>
    </row>
    <row r="3" spans="12:14" ht="20.25">
      <c r="L3" s="186" t="s">
        <v>219</v>
      </c>
      <c r="M3" s="183"/>
      <c r="N3" s="184"/>
    </row>
    <row r="4" spans="12:14" ht="20.25">
      <c r="L4" s="186"/>
      <c r="M4" s="185"/>
      <c r="N4" s="184"/>
    </row>
    <row r="5" spans="12:14" ht="20.25">
      <c r="L5" s="186" t="s">
        <v>220</v>
      </c>
      <c r="M5" s="185"/>
      <c r="N5" s="184"/>
    </row>
    <row r="7" spans="1:13" ht="15">
      <c r="A7" s="6"/>
      <c r="B7" s="6"/>
      <c r="C7" s="6"/>
      <c r="D7" s="7"/>
      <c r="E7" s="7"/>
      <c r="F7" s="6"/>
      <c r="G7" s="6"/>
      <c r="H7" s="6"/>
      <c r="I7" s="6"/>
      <c r="J7" s="6"/>
      <c r="K7" s="6"/>
      <c r="L7" s="6"/>
      <c r="M7" s="6"/>
    </row>
    <row r="8" spans="1:13" ht="18">
      <c r="A8" s="169" t="s">
        <v>114</v>
      </c>
      <c r="B8" s="169"/>
      <c r="C8" s="169"/>
      <c r="D8" s="169"/>
      <c r="E8" s="169"/>
      <c r="F8" s="169"/>
      <c r="G8" s="169"/>
      <c r="H8" s="169"/>
      <c r="I8" s="169"/>
      <c r="J8" s="169"/>
      <c r="K8" s="92"/>
      <c r="L8" s="92"/>
      <c r="M8" s="92" t="s">
        <v>212</v>
      </c>
    </row>
    <row r="9" spans="1:14" ht="17.25">
      <c r="A9" s="176"/>
      <c r="B9" s="176"/>
      <c r="C9" s="176"/>
      <c r="D9" s="176"/>
      <c r="E9" s="176"/>
      <c r="F9" s="176"/>
      <c r="G9" s="162"/>
      <c r="H9" s="163" t="s">
        <v>199</v>
      </c>
      <c r="I9" s="163" t="s">
        <v>207</v>
      </c>
      <c r="J9" s="167"/>
      <c r="K9" s="164"/>
      <c r="L9" s="165" t="s">
        <v>198</v>
      </c>
      <c r="M9" s="165" t="s">
        <v>207</v>
      </c>
      <c r="N9" s="166"/>
    </row>
    <row r="10" spans="1:19" ht="13.5" customHeight="1">
      <c r="A10" s="171" t="s">
        <v>200</v>
      </c>
      <c r="B10" s="172" t="s">
        <v>0</v>
      </c>
      <c r="C10" s="173" t="s">
        <v>1</v>
      </c>
      <c r="D10" s="174" t="s">
        <v>2</v>
      </c>
      <c r="E10" s="173" t="s">
        <v>3</v>
      </c>
      <c r="F10" s="173" t="s">
        <v>4</v>
      </c>
      <c r="G10" s="173" t="s">
        <v>5</v>
      </c>
      <c r="H10" s="173" t="s">
        <v>6</v>
      </c>
      <c r="I10" s="170" t="s">
        <v>7</v>
      </c>
      <c r="J10" s="170"/>
      <c r="K10" s="175" t="s">
        <v>5</v>
      </c>
      <c r="L10" s="173" t="s">
        <v>6</v>
      </c>
      <c r="M10" s="170" t="s">
        <v>7</v>
      </c>
      <c r="N10" s="170"/>
      <c r="O10" s="9"/>
      <c r="P10" s="9"/>
      <c r="Q10" s="9"/>
      <c r="R10" s="9"/>
      <c r="S10" s="10"/>
    </row>
    <row r="11" spans="1:19" ht="180" customHeight="1">
      <c r="A11" s="171"/>
      <c r="B11" s="172"/>
      <c r="C11" s="173"/>
      <c r="D11" s="174"/>
      <c r="E11" s="173"/>
      <c r="F11" s="173"/>
      <c r="G11" s="173"/>
      <c r="H11" s="173"/>
      <c r="I11" s="119" t="s">
        <v>8</v>
      </c>
      <c r="J11" s="120" t="s">
        <v>9</v>
      </c>
      <c r="K11" s="175"/>
      <c r="L11" s="173"/>
      <c r="M11" s="119" t="s">
        <v>8</v>
      </c>
      <c r="N11" s="120" t="s">
        <v>9</v>
      </c>
      <c r="O11" s="9"/>
      <c r="P11" s="9"/>
      <c r="Q11" s="9"/>
      <c r="R11" s="9"/>
      <c r="S11" s="10"/>
    </row>
    <row r="12" spans="1:19" ht="15">
      <c r="A12" s="177">
        <v>1</v>
      </c>
      <c r="B12" s="177">
        <v>2</v>
      </c>
      <c r="C12" s="177">
        <v>3</v>
      </c>
      <c r="D12" s="177">
        <v>4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  <c r="J12" s="177">
        <v>10</v>
      </c>
      <c r="K12" s="178">
        <v>11</v>
      </c>
      <c r="L12" s="177">
        <v>12</v>
      </c>
      <c r="M12" s="177">
        <v>13</v>
      </c>
      <c r="N12" s="179">
        <v>14</v>
      </c>
      <c r="O12" s="9"/>
      <c r="P12" s="9"/>
      <c r="Q12" s="9"/>
      <c r="R12" s="9"/>
      <c r="S12" s="10"/>
    </row>
    <row r="13" spans="1:19" ht="30.75">
      <c r="A13" s="11" t="s">
        <v>10</v>
      </c>
      <c r="B13" s="12"/>
      <c r="C13" s="12"/>
      <c r="D13" s="13" t="s">
        <v>11</v>
      </c>
      <c r="E13" s="14"/>
      <c r="F13" s="14"/>
      <c r="G13" s="61">
        <f>H13+I13</f>
        <v>56981600</v>
      </c>
      <c r="H13" s="61">
        <f>H14+H15+H24+H28+H33+H33+H36+H37+H38+H39+H40+H41+H42+H43+H44+H45+H46+H48+H50+H51+H52</f>
        <v>47513300</v>
      </c>
      <c r="I13" s="61">
        <f>I14+I15+I24+I28+I33+I33+I36+I37+I38+I39+I40+I41+I42+I43+I44+I45+I46+I48+I50+I51+I52</f>
        <v>9468300</v>
      </c>
      <c r="J13" s="61">
        <f>J14+J15+J24+J28+J33+J33+J36+J37+J38+J39+J40+J41+J42+J43+J44+J45+J46+J48+J50+J51+J52</f>
        <v>9468300</v>
      </c>
      <c r="K13" s="147">
        <f>L13+M13</f>
        <v>22654793.470000003</v>
      </c>
      <c r="L13" s="148">
        <f>L14+L15+L24+L28+L33+L33+L36+L37+L38+L39+L40+L41+L42+L43+L44+L45+L46+L48+L50+L51+L52</f>
        <v>21317437.720000003</v>
      </c>
      <c r="M13" s="61">
        <f>M14+M15+M24+M28+M33+M33+M36+M37+M38+M39+M40+M41+M42+M43+M44+M45+M46+M48+M50+M51+M52</f>
        <v>1337355.75</v>
      </c>
      <c r="N13" s="61">
        <f>N14+N15+N24+N28+N33+N33+N36+N37+N38+N39+N40+N41+N42+N43+N44+N45+N46+N48+N50+N51+N52</f>
        <v>1297620</v>
      </c>
      <c r="O13" s="9"/>
      <c r="P13" s="9"/>
      <c r="Q13" s="9"/>
      <c r="R13" s="9"/>
      <c r="S13" s="10"/>
    </row>
    <row r="14" spans="1:19" ht="78">
      <c r="A14" s="110" t="s">
        <v>184</v>
      </c>
      <c r="B14" s="73" t="s">
        <v>189</v>
      </c>
      <c r="C14" s="74" t="s">
        <v>190</v>
      </c>
      <c r="D14" s="111" t="s">
        <v>191</v>
      </c>
      <c r="E14" s="40" t="s">
        <v>216</v>
      </c>
      <c r="F14" s="3" t="s">
        <v>185</v>
      </c>
      <c r="G14" s="72">
        <f>H14+I14</f>
        <v>6368900</v>
      </c>
      <c r="H14" s="98"/>
      <c r="I14" s="98">
        <v>6368900</v>
      </c>
      <c r="J14" s="98">
        <v>6368900</v>
      </c>
      <c r="K14" s="139">
        <f>L14+M14</f>
        <v>180000</v>
      </c>
      <c r="L14" s="98"/>
      <c r="M14" s="98">
        <v>180000</v>
      </c>
      <c r="N14" s="152">
        <v>180000</v>
      </c>
      <c r="O14" s="9"/>
      <c r="P14" s="9"/>
      <c r="Q14" s="9"/>
      <c r="R14" s="9"/>
      <c r="S14" s="10"/>
    </row>
    <row r="15" spans="1:19" ht="75" customHeight="1">
      <c r="A15" s="84" t="s">
        <v>12</v>
      </c>
      <c r="B15" s="83">
        <v>2010</v>
      </c>
      <c r="C15" s="83" t="s">
        <v>13</v>
      </c>
      <c r="D15" s="85" t="s">
        <v>14</v>
      </c>
      <c r="E15" s="85" t="s">
        <v>133</v>
      </c>
      <c r="F15" s="83" t="s">
        <v>180</v>
      </c>
      <c r="G15" s="35">
        <f aca="true" t="shared" si="0" ref="G15:G23">SUM(H15:I15)</f>
        <v>29907900</v>
      </c>
      <c r="H15" s="86">
        <f>SUM(H16:H23)</f>
        <v>26817000</v>
      </c>
      <c r="I15" s="86">
        <f>SUM(I16:I23)</f>
        <v>3090900</v>
      </c>
      <c r="J15" s="86">
        <f>SUM(J16:J23)</f>
        <v>3090900</v>
      </c>
      <c r="K15" s="144">
        <f>L15+M15</f>
        <v>16300388.430000002</v>
      </c>
      <c r="L15" s="85">
        <f>SUM(L16:L23)</f>
        <v>15182768.430000002</v>
      </c>
      <c r="M15" s="86">
        <f>SUM(M16:M23)</f>
        <v>1117620</v>
      </c>
      <c r="N15" s="86">
        <f>SUM(N16:N23)</f>
        <v>1117620</v>
      </c>
      <c r="O15" s="9"/>
      <c r="P15" s="9"/>
      <c r="Q15" s="9"/>
      <c r="R15" s="9"/>
      <c r="S15" s="10"/>
    </row>
    <row r="16" spans="1:19" ht="15" hidden="1">
      <c r="A16" s="37"/>
      <c r="B16" s="38"/>
      <c r="C16" s="38"/>
      <c r="D16" s="39"/>
      <c r="E16" s="35" t="s">
        <v>118</v>
      </c>
      <c r="F16" s="34"/>
      <c r="G16" s="35">
        <f t="shared" si="0"/>
        <v>8810000</v>
      </c>
      <c r="H16" s="35">
        <v>8810000</v>
      </c>
      <c r="I16" s="35"/>
      <c r="J16" s="35"/>
      <c r="K16" s="141">
        <f aca="true" t="shared" si="1" ref="K16:K45">L16+M16</f>
        <v>7417759.88</v>
      </c>
      <c r="L16" s="35">
        <v>7417759.88</v>
      </c>
      <c r="M16" s="35"/>
      <c r="N16" s="113"/>
      <c r="O16" s="9"/>
      <c r="P16" s="9"/>
      <c r="Q16" s="9"/>
      <c r="R16" s="9"/>
      <c r="S16" s="10"/>
    </row>
    <row r="17" spans="1:19" ht="30.75" hidden="1">
      <c r="A17" s="37"/>
      <c r="B17" s="38"/>
      <c r="C17" s="38"/>
      <c r="D17" s="39"/>
      <c r="E17" s="36" t="s">
        <v>124</v>
      </c>
      <c r="F17" s="34"/>
      <c r="G17" s="35">
        <f t="shared" si="0"/>
        <v>8710900</v>
      </c>
      <c r="H17" s="35">
        <v>8710900</v>
      </c>
      <c r="I17" s="35"/>
      <c r="J17" s="35"/>
      <c r="K17" s="141">
        <f t="shared" si="1"/>
        <v>2776598.76</v>
      </c>
      <c r="L17" s="35">
        <v>2776598.76</v>
      </c>
      <c r="M17" s="35"/>
      <c r="N17" s="113"/>
      <c r="O17" s="9"/>
      <c r="P17" s="9"/>
      <c r="Q17" s="9"/>
      <c r="R17" s="9"/>
      <c r="S17" s="10"/>
    </row>
    <row r="18" spans="1:19" ht="15" hidden="1">
      <c r="A18" s="30"/>
      <c r="B18" s="31"/>
      <c r="C18" s="31"/>
      <c r="D18" s="32"/>
      <c r="E18" s="35" t="s">
        <v>154</v>
      </c>
      <c r="F18" s="34"/>
      <c r="G18" s="35">
        <f t="shared" si="0"/>
        <v>180000</v>
      </c>
      <c r="H18" s="35">
        <v>180000</v>
      </c>
      <c r="I18" s="41"/>
      <c r="J18" s="41"/>
      <c r="K18" s="141">
        <f t="shared" si="1"/>
        <v>46108.14</v>
      </c>
      <c r="L18" s="41">
        <v>46108.14</v>
      </c>
      <c r="M18" s="41"/>
      <c r="N18" s="113"/>
      <c r="O18" s="9"/>
      <c r="P18" s="9"/>
      <c r="Q18" s="9"/>
      <c r="R18" s="9"/>
      <c r="S18" s="10"/>
    </row>
    <row r="19" spans="1:19" ht="15" hidden="1">
      <c r="A19" s="30"/>
      <c r="B19" s="31"/>
      <c r="C19" s="31"/>
      <c r="D19" s="32"/>
      <c r="E19" s="109" t="s">
        <v>188</v>
      </c>
      <c r="F19" s="34"/>
      <c r="G19" s="112">
        <f t="shared" si="0"/>
        <v>6840000</v>
      </c>
      <c r="H19" s="112">
        <v>6840000</v>
      </c>
      <c r="I19" s="112"/>
      <c r="J19" s="112"/>
      <c r="K19" s="141">
        <f t="shared" si="1"/>
        <v>4565127.67</v>
      </c>
      <c r="L19" s="41">
        <v>4565127.67</v>
      </c>
      <c r="M19" s="41"/>
      <c r="N19" s="113"/>
      <c r="O19" s="9"/>
      <c r="P19" s="9"/>
      <c r="Q19" s="9"/>
      <c r="R19" s="9"/>
      <c r="S19" s="10"/>
    </row>
    <row r="20" spans="1:19" ht="15" hidden="1">
      <c r="A20" s="30"/>
      <c r="B20" s="31"/>
      <c r="C20" s="31"/>
      <c r="D20" s="32"/>
      <c r="E20" s="145" t="s">
        <v>209</v>
      </c>
      <c r="F20" s="34"/>
      <c r="G20" s="112">
        <f t="shared" si="0"/>
        <v>4329000</v>
      </c>
      <c r="H20" s="112">
        <v>2109100</v>
      </c>
      <c r="I20" s="112">
        <v>2219900</v>
      </c>
      <c r="J20" s="112">
        <v>2219900</v>
      </c>
      <c r="K20" s="141">
        <f t="shared" si="1"/>
        <v>502687.76</v>
      </c>
      <c r="L20" s="41">
        <v>256067.76</v>
      </c>
      <c r="M20" s="41">
        <v>246620</v>
      </c>
      <c r="N20" s="41">
        <v>246620</v>
      </c>
      <c r="O20" s="9"/>
      <c r="P20" s="9"/>
      <c r="Q20" s="9"/>
      <c r="R20" s="9"/>
      <c r="S20" s="10"/>
    </row>
    <row r="21" spans="1:19" ht="15" hidden="1">
      <c r="A21" s="30"/>
      <c r="B21" s="31"/>
      <c r="C21" s="31"/>
      <c r="D21" s="32"/>
      <c r="E21" s="109" t="s">
        <v>197</v>
      </c>
      <c r="F21" s="34"/>
      <c r="G21" s="112">
        <f t="shared" si="0"/>
        <v>102000</v>
      </c>
      <c r="H21" s="112">
        <v>102000</v>
      </c>
      <c r="I21" s="112"/>
      <c r="J21" s="112"/>
      <c r="K21" s="141">
        <f t="shared" si="1"/>
        <v>102000</v>
      </c>
      <c r="L21" s="41">
        <v>102000</v>
      </c>
      <c r="M21" s="41"/>
      <c r="N21" s="113"/>
      <c r="O21" s="9"/>
      <c r="P21" s="9"/>
      <c r="Q21" s="9"/>
      <c r="R21" s="9"/>
      <c r="S21" s="10"/>
    </row>
    <row r="22" spans="1:19" ht="82.5">
      <c r="A22" s="132"/>
      <c r="B22" s="133"/>
      <c r="C22" s="133"/>
      <c r="D22" s="134"/>
      <c r="E22" s="168" t="s">
        <v>210</v>
      </c>
      <c r="F22" s="135"/>
      <c r="G22" s="138">
        <f t="shared" si="0"/>
        <v>871000</v>
      </c>
      <c r="H22" s="138"/>
      <c r="I22" s="138">
        <v>871000</v>
      </c>
      <c r="J22" s="138">
        <v>871000</v>
      </c>
      <c r="K22" s="149">
        <f t="shared" si="1"/>
        <v>871000</v>
      </c>
      <c r="L22" s="136"/>
      <c r="M22" s="146">
        <v>871000</v>
      </c>
      <c r="N22" s="137">
        <v>871000</v>
      </c>
      <c r="O22" s="9"/>
      <c r="P22" s="9"/>
      <c r="Q22" s="9"/>
      <c r="R22" s="9"/>
      <c r="S22" s="10"/>
    </row>
    <row r="23" spans="1:19" ht="36">
      <c r="A23" s="3" t="s">
        <v>145</v>
      </c>
      <c r="B23" s="3">
        <v>2144</v>
      </c>
      <c r="C23" s="3" t="s">
        <v>17</v>
      </c>
      <c r="D23" s="76" t="s">
        <v>22</v>
      </c>
      <c r="E23" s="39" t="s">
        <v>211</v>
      </c>
      <c r="F23" s="34"/>
      <c r="G23" s="35">
        <f t="shared" si="0"/>
        <v>65000</v>
      </c>
      <c r="H23" s="41">
        <v>65000</v>
      </c>
      <c r="I23" s="41"/>
      <c r="J23" s="41"/>
      <c r="K23" s="141">
        <f t="shared" si="1"/>
        <v>19106.22</v>
      </c>
      <c r="L23" s="143">
        <v>19106.22</v>
      </c>
      <c r="M23" s="41"/>
      <c r="N23" s="113"/>
      <c r="O23" s="9"/>
      <c r="P23" s="9"/>
      <c r="Q23" s="9"/>
      <c r="R23" s="9"/>
      <c r="S23" s="10"/>
    </row>
    <row r="24" spans="1:19" ht="63" customHeight="1">
      <c r="A24" s="84" t="s">
        <v>12</v>
      </c>
      <c r="B24" s="83">
        <v>2010</v>
      </c>
      <c r="C24" s="83" t="s">
        <v>13</v>
      </c>
      <c r="D24" s="85" t="s">
        <v>14</v>
      </c>
      <c r="E24" s="87" t="s">
        <v>117</v>
      </c>
      <c r="F24" s="83" t="s">
        <v>157</v>
      </c>
      <c r="G24" s="86">
        <f>H24+I24</f>
        <v>3367400</v>
      </c>
      <c r="H24" s="86">
        <f>SUM(H25:H27)</f>
        <v>3367400</v>
      </c>
      <c r="I24" s="86"/>
      <c r="J24" s="86"/>
      <c r="K24" s="144">
        <f t="shared" si="1"/>
        <v>1596547.6</v>
      </c>
      <c r="L24" s="86">
        <f>SUM(L25:L27)</f>
        <v>1596547.6</v>
      </c>
      <c r="M24" s="86">
        <f>SUM(M25:M27)</f>
        <v>0</v>
      </c>
      <c r="N24" s="86">
        <f>SUM(N25:N27)</f>
        <v>0</v>
      </c>
      <c r="O24" s="9"/>
      <c r="P24" s="9"/>
      <c r="Q24" s="9"/>
      <c r="R24" s="9"/>
      <c r="S24" s="10"/>
    </row>
    <row r="25" spans="1:19" ht="15" hidden="1">
      <c r="A25" s="46"/>
      <c r="B25" s="47"/>
      <c r="C25" s="47"/>
      <c r="D25" s="48"/>
      <c r="E25" s="49" t="s">
        <v>118</v>
      </c>
      <c r="F25" s="50"/>
      <c r="G25" s="49">
        <v>1452400</v>
      </c>
      <c r="H25" s="49">
        <v>1452400</v>
      </c>
      <c r="I25" s="49"/>
      <c r="J25" s="49"/>
      <c r="K25" s="144">
        <f t="shared" si="1"/>
        <v>1331231.28</v>
      </c>
      <c r="L25" s="49">
        <v>1331231.28</v>
      </c>
      <c r="M25" s="49"/>
      <c r="N25" s="113"/>
      <c r="O25" s="9"/>
      <c r="P25" s="9"/>
      <c r="Q25" s="9"/>
      <c r="R25" s="9"/>
      <c r="S25" s="10"/>
    </row>
    <row r="26" spans="1:19" ht="15" hidden="1">
      <c r="A26" s="51"/>
      <c r="B26" s="51"/>
      <c r="C26" s="51"/>
      <c r="D26" s="52"/>
      <c r="E26" s="53" t="s">
        <v>124</v>
      </c>
      <c r="F26" s="54"/>
      <c r="G26" s="49">
        <v>1405000</v>
      </c>
      <c r="H26" s="49">
        <v>1405000</v>
      </c>
      <c r="I26" s="49"/>
      <c r="J26" s="49"/>
      <c r="K26" s="144">
        <f t="shared" si="1"/>
        <v>265316.32</v>
      </c>
      <c r="L26" s="49">
        <v>265316.32</v>
      </c>
      <c r="M26" s="49"/>
      <c r="N26" s="113"/>
      <c r="O26" s="9"/>
      <c r="P26" s="9"/>
      <c r="Q26" s="9"/>
      <c r="R26" s="9"/>
      <c r="S26" s="10"/>
    </row>
    <row r="27" spans="1:19" ht="15" hidden="1">
      <c r="A27" s="51"/>
      <c r="B27" s="51"/>
      <c r="C27" s="51"/>
      <c r="D27" s="52"/>
      <c r="E27" s="109" t="s">
        <v>188</v>
      </c>
      <c r="F27" s="54"/>
      <c r="G27" s="63">
        <v>510000</v>
      </c>
      <c r="H27" s="63">
        <v>510000</v>
      </c>
      <c r="I27" s="49"/>
      <c r="J27" s="49"/>
      <c r="K27" s="144">
        <f t="shared" si="1"/>
        <v>0</v>
      </c>
      <c r="L27" s="49">
        <v>0</v>
      </c>
      <c r="M27" s="49"/>
      <c r="N27" s="113"/>
      <c r="O27" s="9"/>
      <c r="P27" s="9"/>
      <c r="Q27" s="9"/>
      <c r="R27" s="9"/>
      <c r="S27" s="10"/>
    </row>
    <row r="28" spans="1:19" ht="78">
      <c r="A28" s="84" t="s">
        <v>111</v>
      </c>
      <c r="B28" s="83">
        <v>2100</v>
      </c>
      <c r="C28" s="83"/>
      <c r="D28" s="88" t="s">
        <v>112</v>
      </c>
      <c r="E28" s="89" t="s">
        <v>122</v>
      </c>
      <c r="F28" s="83" t="s">
        <v>182</v>
      </c>
      <c r="G28" s="86">
        <f>H28+I28</f>
        <v>1479900</v>
      </c>
      <c r="H28" s="86">
        <f>SUM(H29:H32)</f>
        <v>1479900</v>
      </c>
      <c r="I28" s="86"/>
      <c r="J28" s="86"/>
      <c r="K28" s="144">
        <f t="shared" si="1"/>
        <v>1244120.0899999999</v>
      </c>
      <c r="L28" s="86">
        <f>SUM(L29:L32)</f>
        <v>1244120.0899999999</v>
      </c>
      <c r="M28" s="86">
        <f>SUM(M29:M32)</f>
        <v>0</v>
      </c>
      <c r="N28" s="86">
        <f>SUM(N29:N32)</f>
        <v>0</v>
      </c>
      <c r="O28" s="9"/>
      <c r="P28" s="9"/>
      <c r="Q28" s="9"/>
      <c r="R28" s="9"/>
      <c r="S28" s="10"/>
    </row>
    <row r="29" spans="1:19" ht="0" customHeight="1" hidden="1">
      <c r="A29" s="78"/>
      <c r="B29" s="50"/>
      <c r="C29" s="50"/>
      <c r="D29" s="49"/>
      <c r="E29" s="49" t="s">
        <v>118</v>
      </c>
      <c r="F29" s="50"/>
      <c r="G29" s="49">
        <v>740000</v>
      </c>
      <c r="H29" s="49">
        <v>740000</v>
      </c>
      <c r="I29" s="63"/>
      <c r="J29" s="63"/>
      <c r="K29" s="139">
        <f t="shared" si="1"/>
        <v>739067.19</v>
      </c>
      <c r="L29" s="63">
        <v>739067.19</v>
      </c>
      <c r="M29" s="63"/>
      <c r="N29" s="113"/>
      <c r="O29" s="9"/>
      <c r="P29" s="9"/>
      <c r="Q29" s="9"/>
      <c r="R29" s="9"/>
      <c r="S29" s="10"/>
    </row>
    <row r="30" spans="1:19" ht="17.25" hidden="1">
      <c r="A30" s="78"/>
      <c r="B30" s="50"/>
      <c r="C30" s="50"/>
      <c r="D30" s="54"/>
      <c r="E30" s="53" t="s">
        <v>124</v>
      </c>
      <c r="F30" s="50"/>
      <c r="G30" s="49">
        <v>169900</v>
      </c>
      <c r="H30" s="49">
        <v>169900</v>
      </c>
      <c r="I30" s="63"/>
      <c r="J30" s="63"/>
      <c r="K30" s="139">
        <f t="shared" si="1"/>
        <v>53008.09</v>
      </c>
      <c r="L30" s="63">
        <v>53008.09</v>
      </c>
      <c r="M30" s="63"/>
      <c r="N30" s="113"/>
      <c r="O30" s="9"/>
      <c r="P30" s="9"/>
      <c r="Q30" s="9"/>
      <c r="R30" s="9"/>
      <c r="S30" s="10"/>
    </row>
    <row r="31" spans="1:19" ht="17.25" hidden="1">
      <c r="A31" s="78"/>
      <c r="B31" s="50"/>
      <c r="C31" s="50"/>
      <c r="D31" s="54"/>
      <c r="E31" s="109" t="s">
        <v>188</v>
      </c>
      <c r="F31" s="50"/>
      <c r="G31" s="63">
        <v>450000</v>
      </c>
      <c r="H31" s="63">
        <v>450000</v>
      </c>
      <c r="I31" s="63"/>
      <c r="J31" s="63"/>
      <c r="K31" s="139">
        <f t="shared" si="1"/>
        <v>343096.81</v>
      </c>
      <c r="L31" s="63">
        <v>343096.81</v>
      </c>
      <c r="M31" s="63"/>
      <c r="N31" s="113"/>
      <c r="O31" s="9"/>
      <c r="P31" s="9"/>
      <c r="Q31" s="9"/>
      <c r="R31" s="9"/>
      <c r="S31" s="10"/>
    </row>
    <row r="32" spans="1:19" ht="39">
      <c r="A32" s="42" t="s">
        <v>123</v>
      </c>
      <c r="B32" s="42" t="s">
        <v>23</v>
      </c>
      <c r="C32" s="3" t="s">
        <v>17</v>
      </c>
      <c r="D32" s="75" t="s">
        <v>18</v>
      </c>
      <c r="E32" s="33" t="s">
        <v>146</v>
      </c>
      <c r="F32" s="50"/>
      <c r="G32" s="49">
        <v>120000</v>
      </c>
      <c r="H32" s="49">
        <v>120000</v>
      </c>
      <c r="I32" s="63"/>
      <c r="J32" s="63"/>
      <c r="K32" s="139">
        <f t="shared" si="1"/>
        <v>108948</v>
      </c>
      <c r="L32" s="63">
        <v>108948</v>
      </c>
      <c r="M32" s="63"/>
      <c r="N32" s="113"/>
      <c r="O32" s="9"/>
      <c r="P32" s="9"/>
      <c r="Q32" s="9"/>
      <c r="R32" s="9"/>
      <c r="S32" s="10"/>
    </row>
    <row r="33" spans="1:19" ht="96" customHeight="1">
      <c r="A33" s="84" t="s">
        <v>115</v>
      </c>
      <c r="B33" s="83">
        <v>2111</v>
      </c>
      <c r="C33" s="83" t="s">
        <v>15</v>
      </c>
      <c r="D33" s="85" t="s">
        <v>16</v>
      </c>
      <c r="E33" s="83" t="s">
        <v>158</v>
      </c>
      <c r="F33" s="83" t="s">
        <v>159</v>
      </c>
      <c r="G33" s="86">
        <f>H33+I33</f>
        <v>1625000</v>
      </c>
      <c r="H33" s="86">
        <f>SUM(H34:H35)</f>
        <v>1625000</v>
      </c>
      <c r="I33" s="86"/>
      <c r="J33" s="86"/>
      <c r="K33" s="139">
        <f t="shared" si="1"/>
        <v>279075.44</v>
      </c>
      <c r="L33" s="86">
        <f>SUM(L34:L35)</f>
        <v>279075.44</v>
      </c>
      <c r="M33" s="86">
        <f>SUM(M34:M35)</f>
        <v>0</v>
      </c>
      <c r="N33" s="86">
        <f>SUM(N34:N35)</f>
        <v>0</v>
      </c>
      <c r="O33" s="9"/>
      <c r="P33" s="9"/>
      <c r="Q33" s="9"/>
      <c r="R33" s="9"/>
      <c r="S33" s="10"/>
    </row>
    <row r="34" spans="1:19" ht="0" customHeight="1" hidden="1">
      <c r="A34" s="55"/>
      <c r="B34" s="56"/>
      <c r="C34" s="56"/>
      <c r="D34" s="57"/>
      <c r="E34" s="53" t="s">
        <v>124</v>
      </c>
      <c r="F34" s="50"/>
      <c r="G34" s="77">
        <v>815000</v>
      </c>
      <c r="H34" s="77">
        <v>815000</v>
      </c>
      <c r="I34" s="64"/>
      <c r="J34" s="64"/>
      <c r="K34" s="139">
        <f t="shared" si="1"/>
        <v>97789.62</v>
      </c>
      <c r="L34" s="64">
        <v>97789.62</v>
      </c>
      <c r="M34" s="64"/>
      <c r="N34" s="113"/>
      <c r="O34" s="9"/>
      <c r="P34" s="9"/>
      <c r="Q34" s="9"/>
      <c r="R34" s="9"/>
      <c r="S34" s="10"/>
    </row>
    <row r="35" spans="1:19" ht="17.25" hidden="1">
      <c r="A35" s="55"/>
      <c r="B35" s="56"/>
      <c r="C35" s="56"/>
      <c r="D35" s="57"/>
      <c r="E35" s="49" t="s">
        <v>155</v>
      </c>
      <c r="F35" s="50"/>
      <c r="G35" s="77">
        <v>810000</v>
      </c>
      <c r="H35" s="77">
        <v>810000</v>
      </c>
      <c r="I35" s="64"/>
      <c r="J35" s="64"/>
      <c r="K35" s="139">
        <f t="shared" si="1"/>
        <v>181285.82</v>
      </c>
      <c r="L35" s="64">
        <v>181285.82</v>
      </c>
      <c r="M35" s="64"/>
      <c r="N35" s="113"/>
      <c r="O35" s="9"/>
      <c r="P35" s="9"/>
      <c r="Q35" s="9"/>
      <c r="R35" s="9"/>
      <c r="S35" s="10"/>
    </row>
    <row r="36" spans="1:19" ht="93">
      <c r="A36" s="84" t="s">
        <v>116</v>
      </c>
      <c r="B36" s="83">
        <v>2113</v>
      </c>
      <c r="C36" s="83" t="s">
        <v>20</v>
      </c>
      <c r="D36" s="85" t="s">
        <v>21</v>
      </c>
      <c r="E36" s="89" t="s">
        <v>119</v>
      </c>
      <c r="F36" s="83" t="s">
        <v>160</v>
      </c>
      <c r="G36" s="86">
        <f aca="true" t="shared" si="2" ref="G36:G43">H36+I36</f>
        <v>150000</v>
      </c>
      <c r="H36" s="90">
        <v>150000</v>
      </c>
      <c r="I36" s="90"/>
      <c r="J36" s="90"/>
      <c r="K36" s="139">
        <f t="shared" si="1"/>
        <v>36242.8</v>
      </c>
      <c r="L36" s="150">
        <v>36242.8</v>
      </c>
      <c r="M36" s="90"/>
      <c r="N36" s="115"/>
      <c r="O36" s="9"/>
      <c r="P36" s="9"/>
      <c r="Q36" s="9"/>
      <c r="R36" s="9"/>
      <c r="S36" s="10"/>
    </row>
    <row r="37" spans="1:19" ht="62.25">
      <c r="A37" s="79">
        <v>212144</v>
      </c>
      <c r="B37" s="3">
        <v>2144</v>
      </c>
      <c r="C37" s="3" t="s">
        <v>17</v>
      </c>
      <c r="D37" s="43" t="s">
        <v>22</v>
      </c>
      <c r="E37" s="45" t="s">
        <v>161</v>
      </c>
      <c r="F37" s="3" t="s">
        <v>162</v>
      </c>
      <c r="G37" s="80">
        <f t="shared" si="2"/>
        <v>1218500</v>
      </c>
      <c r="H37" s="81">
        <v>1218500</v>
      </c>
      <c r="I37" s="81"/>
      <c r="J37" s="81"/>
      <c r="K37" s="139">
        <f t="shared" si="1"/>
        <v>808962.1</v>
      </c>
      <c r="L37" s="150">
        <v>808962.1</v>
      </c>
      <c r="M37" s="81"/>
      <c r="N37" s="113"/>
      <c r="O37" s="9"/>
      <c r="P37" s="9"/>
      <c r="Q37" s="9"/>
      <c r="R37" s="9"/>
      <c r="S37" s="10"/>
    </row>
    <row r="38" spans="1:19" ht="78">
      <c r="A38" s="84" t="s">
        <v>121</v>
      </c>
      <c r="B38" s="83">
        <v>2152</v>
      </c>
      <c r="C38" s="83" t="s">
        <v>17</v>
      </c>
      <c r="D38" s="85" t="s">
        <v>18</v>
      </c>
      <c r="E38" s="83" t="s">
        <v>120</v>
      </c>
      <c r="F38" s="83" t="s">
        <v>163</v>
      </c>
      <c r="G38" s="86">
        <f t="shared" si="2"/>
        <v>1780000</v>
      </c>
      <c r="H38" s="86">
        <v>1780000</v>
      </c>
      <c r="I38" s="86"/>
      <c r="J38" s="86"/>
      <c r="K38" s="139">
        <f t="shared" si="1"/>
        <v>434095.36</v>
      </c>
      <c r="L38" s="86">
        <v>434095.36</v>
      </c>
      <c r="M38" s="86"/>
      <c r="N38" s="115"/>
      <c r="O38" s="9"/>
      <c r="P38" s="9"/>
      <c r="Q38" s="9"/>
      <c r="R38" s="9"/>
      <c r="S38" s="10"/>
    </row>
    <row r="39" spans="1:19" ht="78">
      <c r="A39" s="15" t="s">
        <v>24</v>
      </c>
      <c r="B39" s="15" t="s">
        <v>25</v>
      </c>
      <c r="C39" s="2">
        <v>1040</v>
      </c>
      <c r="D39" s="16" t="s">
        <v>26</v>
      </c>
      <c r="E39" s="18" t="s">
        <v>27</v>
      </c>
      <c r="F39" s="40" t="s">
        <v>28</v>
      </c>
      <c r="G39" s="65">
        <f t="shared" si="2"/>
        <v>80000</v>
      </c>
      <c r="H39" s="65">
        <v>80000</v>
      </c>
      <c r="I39" s="66"/>
      <c r="J39" s="65"/>
      <c r="K39" s="139">
        <f t="shared" si="1"/>
        <v>0</v>
      </c>
      <c r="L39" s="65">
        <v>0</v>
      </c>
      <c r="M39" s="65"/>
      <c r="N39" s="114"/>
      <c r="O39" s="9"/>
      <c r="P39" s="9"/>
      <c r="Q39" s="9"/>
      <c r="R39" s="9"/>
      <c r="S39" s="10"/>
    </row>
    <row r="40" spans="1:19" ht="93">
      <c r="A40" s="42" t="s">
        <v>29</v>
      </c>
      <c r="B40" s="42" t="s">
        <v>30</v>
      </c>
      <c r="C40" s="3">
        <v>1030</v>
      </c>
      <c r="D40" s="43" t="s">
        <v>31</v>
      </c>
      <c r="E40" s="45" t="s">
        <v>134</v>
      </c>
      <c r="F40" s="3" t="s">
        <v>164</v>
      </c>
      <c r="G40" s="67">
        <f t="shared" si="2"/>
        <v>84000</v>
      </c>
      <c r="H40" s="67">
        <v>84000</v>
      </c>
      <c r="I40" s="67"/>
      <c r="J40" s="67"/>
      <c r="K40" s="139">
        <f t="shared" si="1"/>
        <v>9013.75</v>
      </c>
      <c r="L40" s="67">
        <v>9013.75</v>
      </c>
      <c r="M40" s="67"/>
      <c r="N40" s="113"/>
      <c r="O40" s="9"/>
      <c r="P40" s="9"/>
      <c r="Q40" s="9"/>
      <c r="R40" s="9"/>
      <c r="S40" s="10"/>
    </row>
    <row r="41" spans="1:19" ht="108.75">
      <c r="A41" s="15" t="s">
        <v>32</v>
      </c>
      <c r="B41" s="15" t="s">
        <v>33</v>
      </c>
      <c r="C41" s="2">
        <v>1090</v>
      </c>
      <c r="D41" s="43" t="s">
        <v>128</v>
      </c>
      <c r="E41" s="45" t="s">
        <v>127</v>
      </c>
      <c r="F41" s="3" t="s">
        <v>165</v>
      </c>
      <c r="G41" s="67">
        <f t="shared" si="2"/>
        <v>196000</v>
      </c>
      <c r="H41" s="67">
        <v>196000</v>
      </c>
      <c r="I41" s="67">
        <v>0</v>
      </c>
      <c r="J41" s="67"/>
      <c r="K41" s="98">
        <f t="shared" si="1"/>
        <v>50407.3</v>
      </c>
      <c r="L41" s="67">
        <v>50407.3</v>
      </c>
      <c r="M41" s="67"/>
      <c r="N41" s="113"/>
      <c r="O41" s="9"/>
      <c r="P41" s="9"/>
      <c r="Q41" s="9"/>
      <c r="R41" s="9"/>
      <c r="S41" s="10"/>
    </row>
    <row r="42" spans="1:19" ht="62.25">
      <c r="A42" s="15" t="s">
        <v>32</v>
      </c>
      <c r="B42" s="15" t="s">
        <v>33</v>
      </c>
      <c r="C42" s="2">
        <v>1090</v>
      </c>
      <c r="D42" s="43" t="s">
        <v>34</v>
      </c>
      <c r="E42" s="45" t="s">
        <v>35</v>
      </c>
      <c r="F42" s="3" t="s">
        <v>167</v>
      </c>
      <c r="G42" s="67">
        <f t="shared" si="2"/>
        <v>150000</v>
      </c>
      <c r="H42" s="67">
        <v>150000</v>
      </c>
      <c r="I42" s="67"/>
      <c r="J42" s="67"/>
      <c r="K42" s="98">
        <f t="shared" si="1"/>
        <v>30000</v>
      </c>
      <c r="L42" s="67">
        <v>30000</v>
      </c>
      <c r="M42" s="67"/>
      <c r="N42" s="113"/>
      <c r="O42" s="9"/>
      <c r="P42" s="9"/>
      <c r="Q42" s="9"/>
      <c r="R42" s="9"/>
      <c r="S42" s="10"/>
    </row>
    <row r="43" spans="1:19" ht="62.25">
      <c r="A43" s="15" t="s">
        <v>36</v>
      </c>
      <c r="B43" s="15" t="s">
        <v>37</v>
      </c>
      <c r="C43" s="2" t="s">
        <v>105</v>
      </c>
      <c r="D43" s="43" t="s">
        <v>38</v>
      </c>
      <c r="E43" s="45" t="s">
        <v>39</v>
      </c>
      <c r="F43" s="3" t="s">
        <v>166</v>
      </c>
      <c r="G43" s="67">
        <f t="shared" si="2"/>
        <v>1087000</v>
      </c>
      <c r="H43" s="67">
        <v>1087000</v>
      </c>
      <c r="I43" s="67"/>
      <c r="J43" s="67"/>
      <c r="K43" s="98">
        <f t="shared" si="1"/>
        <v>224994.54</v>
      </c>
      <c r="L43" s="67">
        <v>224994.54</v>
      </c>
      <c r="M43" s="67"/>
      <c r="N43" s="113"/>
      <c r="O43" s="9"/>
      <c r="P43" s="9"/>
      <c r="Q43" s="9"/>
      <c r="R43" s="9"/>
      <c r="S43" s="10"/>
    </row>
    <row r="44" spans="1:19" ht="62.25">
      <c r="A44" s="15" t="s">
        <v>36</v>
      </c>
      <c r="B44" s="15" t="s">
        <v>37</v>
      </c>
      <c r="C44" s="2" t="s">
        <v>105</v>
      </c>
      <c r="D44" s="43" t="s">
        <v>38</v>
      </c>
      <c r="E44" s="44" t="s">
        <v>141</v>
      </c>
      <c r="F44" s="40" t="s">
        <v>140</v>
      </c>
      <c r="G44" s="67">
        <f aca="true" t="shared" si="3" ref="G44:G52">H44+I44</f>
        <v>1063000</v>
      </c>
      <c r="H44" s="67">
        <v>1063000</v>
      </c>
      <c r="I44" s="67"/>
      <c r="J44" s="67"/>
      <c r="K44" s="98">
        <f t="shared" si="1"/>
        <v>206099.97</v>
      </c>
      <c r="L44" s="67">
        <v>206099.97</v>
      </c>
      <c r="M44" s="67"/>
      <c r="N44" s="113"/>
      <c r="O44" s="9"/>
      <c r="P44" s="9"/>
      <c r="Q44" s="9"/>
      <c r="R44" s="9"/>
      <c r="S44" s="10"/>
    </row>
    <row r="45" spans="1:19" ht="46.5">
      <c r="A45" s="153" t="s">
        <v>36</v>
      </c>
      <c r="B45" s="153" t="s">
        <v>37</v>
      </c>
      <c r="C45" s="154" t="s">
        <v>105</v>
      </c>
      <c r="D45" s="155" t="s">
        <v>38</v>
      </c>
      <c r="E45" s="156" t="s">
        <v>147</v>
      </c>
      <c r="F45" s="157" t="s">
        <v>19</v>
      </c>
      <c r="G45" s="158">
        <f t="shared" si="3"/>
        <v>500000</v>
      </c>
      <c r="H45" s="158">
        <v>500000</v>
      </c>
      <c r="I45" s="159"/>
      <c r="J45" s="159"/>
      <c r="K45" s="160">
        <f t="shared" si="1"/>
        <v>0</v>
      </c>
      <c r="L45" s="159">
        <v>0</v>
      </c>
      <c r="M45" s="159"/>
      <c r="N45" s="161"/>
      <c r="O45" s="9"/>
      <c r="P45" s="9"/>
      <c r="Q45" s="9"/>
      <c r="R45" s="9"/>
      <c r="S45" s="10"/>
    </row>
    <row r="46" spans="1:19" ht="79.5" customHeight="1">
      <c r="A46" s="15" t="s">
        <v>40</v>
      </c>
      <c r="B46" s="15" t="s">
        <v>41</v>
      </c>
      <c r="C46" s="2" t="s">
        <v>106</v>
      </c>
      <c r="D46" s="16" t="s">
        <v>42</v>
      </c>
      <c r="E46" s="17" t="s">
        <v>139</v>
      </c>
      <c r="F46" s="3" t="s">
        <v>168</v>
      </c>
      <c r="G46" s="65">
        <f t="shared" si="3"/>
        <v>2600000</v>
      </c>
      <c r="H46" s="68">
        <v>2600000</v>
      </c>
      <c r="I46" s="69"/>
      <c r="J46" s="69"/>
      <c r="K46" s="140">
        <f>L46+M46</f>
        <v>569162.99</v>
      </c>
      <c r="L46" s="68">
        <v>569162.99</v>
      </c>
      <c r="M46" s="69"/>
      <c r="N46" s="113"/>
      <c r="O46" s="9"/>
      <c r="P46" s="9"/>
      <c r="Q46" s="9"/>
      <c r="R46" s="9"/>
      <c r="S46" s="10"/>
    </row>
    <row r="47" spans="1:19" ht="79.5" customHeight="1">
      <c r="A47" s="107" t="s">
        <v>40</v>
      </c>
      <c r="B47" s="107" t="s">
        <v>41</v>
      </c>
      <c r="C47" s="104" t="s">
        <v>106</v>
      </c>
      <c r="D47" s="108" t="s">
        <v>42</v>
      </c>
      <c r="E47" s="103" t="s">
        <v>152</v>
      </c>
      <c r="F47" s="104" t="s">
        <v>153</v>
      </c>
      <c r="G47" s="105">
        <f t="shared" si="3"/>
        <v>200000</v>
      </c>
      <c r="H47" s="99">
        <v>200000</v>
      </c>
      <c r="I47" s="106"/>
      <c r="J47" s="106"/>
      <c r="K47" s="139">
        <f aca="true" t="shared" si="4" ref="K47:K56">L47+M47</f>
        <v>0</v>
      </c>
      <c r="L47" s="106">
        <v>0</v>
      </c>
      <c r="M47" s="106"/>
      <c r="N47" s="116"/>
      <c r="O47" s="9"/>
      <c r="P47" s="9"/>
      <c r="Q47" s="9"/>
      <c r="R47" s="9"/>
      <c r="S47" s="10"/>
    </row>
    <row r="48" spans="1:19" ht="78">
      <c r="A48" s="15" t="s">
        <v>208</v>
      </c>
      <c r="B48" s="15" t="s">
        <v>43</v>
      </c>
      <c r="C48" s="2" t="s">
        <v>105</v>
      </c>
      <c r="D48" s="2" t="s">
        <v>44</v>
      </c>
      <c r="E48" s="17" t="s">
        <v>156</v>
      </c>
      <c r="F48" s="2" t="s">
        <v>137</v>
      </c>
      <c r="G48" s="65">
        <f t="shared" si="3"/>
        <v>385000</v>
      </c>
      <c r="H48" s="68">
        <v>385000</v>
      </c>
      <c r="I48" s="69"/>
      <c r="J48" s="69"/>
      <c r="K48" s="140">
        <f t="shared" si="4"/>
        <v>107602.86</v>
      </c>
      <c r="L48" s="68">
        <v>107602.86</v>
      </c>
      <c r="M48" s="69"/>
      <c r="N48" s="113"/>
      <c r="O48" s="9"/>
      <c r="P48" s="9"/>
      <c r="Q48" s="9"/>
      <c r="R48" s="9"/>
      <c r="S48" s="10"/>
    </row>
    <row r="49" spans="1:19" ht="0.75" customHeight="1">
      <c r="A49" s="2"/>
      <c r="B49" s="15"/>
      <c r="C49" s="2"/>
      <c r="D49" s="2"/>
      <c r="E49" s="17"/>
      <c r="F49" s="2"/>
      <c r="G49" s="65"/>
      <c r="H49" s="68"/>
      <c r="I49" s="69"/>
      <c r="J49" s="69"/>
      <c r="K49" s="139">
        <f t="shared" si="4"/>
        <v>0</v>
      </c>
      <c r="L49" s="69"/>
      <c r="M49" s="69"/>
      <c r="N49" s="113"/>
      <c r="O49" s="9"/>
      <c r="P49" s="9"/>
      <c r="Q49" s="9"/>
      <c r="R49" s="9"/>
      <c r="S49" s="10"/>
    </row>
    <row r="50" spans="1:19" ht="93">
      <c r="A50" s="100" t="s">
        <v>148</v>
      </c>
      <c r="B50" s="100" t="s">
        <v>149</v>
      </c>
      <c r="C50" s="101" t="s">
        <v>150</v>
      </c>
      <c r="D50" s="102" t="s">
        <v>151</v>
      </c>
      <c r="E50" s="103" t="s">
        <v>152</v>
      </c>
      <c r="F50" s="104" t="s">
        <v>153</v>
      </c>
      <c r="G50" s="105">
        <f t="shared" si="3"/>
        <v>2214000</v>
      </c>
      <c r="H50" s="99">
        <v>2214000</v>
      </c>
      <c r="I50" s="106"/>
      <c r="J50" s="106"/>
      <c r="K50" s="151">
        <f t="shared" si="4"/>
        <v>0</v>
      </c>
      <c r="L50" s="106"/>
      <c r="M50" s="106"/>
      <c r="N50" s="116"/>
      <c r="O50" s="9"/>
      <c r="P50" s="9"/>
      <c r="Q50" s="9"/>
      <c r="R50" s="9"/>
      <c r="S50" s="10"/>
    </row>
    <row r="51" spans="1:19" ht="62.25">
      <c r="A51" s="15" t="s">
        <v>45</v>
      </c>
      <c r="B51" s="15" t="s">
        <v>46</v>
      </c>
      <c r="C51" s="2" t="s">
        <v>47</v>
      </c>
      <c r="D51" s="16" t="s">
        <v>48</v>
      </c>
      <c r="E51" s="19" t="s">
        <v>49</v>
      </c>
      <c r="F51" s="1" t="s">
        <v>138</v>
      </c>
      <c r="G51" s="65">
        <f t="shared" si="3"/>
        <v>100000</v>
      </c>
      <c r="H51" s="65">
        <v>91500</v>
      </c>
      <c r="I51" s="65">
        <v>8500</v>
      </c>
      <c r="J51" s="65">
        <v>8500</v>
      </c>
      <c r="K51" s="139">
        <f>L51+M51</f>
        <v>79471.5</v>
      </c>
      <c r="L51" s="65">
        <v>39735.75</v>
      </c>
      <c r="M51" s="65">
        <v>39735.75</v>
      </c>
      <c r="N51" s="113"/>
      <c r="O51" s="9"/>
      <c r="P51" s="9"/>
      <c r="Q51" s="9"/>
      <c r="R51" s="9"/>
      <c r="S51" s="10"/>
    </row>
    <row r="52" spans="1:19" ht="62.25">
      <c r="A52" s="15" t="s">
        <v>50</v>
      </c>
      <c r="B52" s="15" t="s">
        <v>51</v>
      </c>
      <c r="C52" s="2" t="s">
        <v>107</v>
      </c>
      <c r="D52" s="16" t="s">
        <v>52</v>
      </c>
      <c r="E52" s="19" t="s">
        <v>135</v>
      </c>
      <c r="F52" s="1" t="s">
        <v>136</v>
      </c>
      <c r="G52" s="65">
        <f t="shared" si="3"/>
        <v>1000000</v>
      </c>
      <c r="H52" s="65">
        <v>1000000</v>
      </c>
      <c r="I52" s="65"/>
      <c r="J52" s="65"/>
      <c r="K52" s="139">
        <f t="shared" si="4"/>
        <v>219533.3</v>
      </c>
      <c r="L52" s="65">
        <v>219533.3</v>
      </c>
      <c r="M52" s="65"/>
      <c r="N52" s="113"/>
      <c r="O52" s="9"/>
      <c r="P52" s="9"/>
      <c r="Q52" s="9"/>
      <c r="R52" s="9"/>
      <c r="S52" s="10"/>
    </row>
    <row r="53" spans="1:19" ht="46.5">
      <c r="A53" s="20" t="s">
        <v>53</v>
      </c>
      <c r="B53" s="20"/>
      <c r="C53" s="21"/>
      <c r="D53" s="22" t="s">
        <v>54</v>
      </c>
      <c r="E53" s="23" t="s">
        <v>113</v>
      </c>
      <c r="F53" s="4"/>
      <c r="G53" s="70">
        <f aca="true" t="shared" si="5" ref="G53:N53">SUM(G54:G60)</f>
        <v>6957941</v>
      </c>
      <c r="H53" s="70">
        <f t="shared" si="5"/>
        <v>6847941</v>
      </c>
      <c r="I53" s="70">
        <f t="shared" si="5"/>
        <v>110000</v>
      </c>
      <c r="J53" s="70">
        <f t="shared" si="5"/>
        <v>110000</v>
      </c>
      <c r="K53" s="139">
        <f t="shared" si="4"/>
        <v>1214936.59</v>
      </c>
      <c r="L53" s="70">
        <f t="shared" si="5"/>
        <v>1214936.59</v>
      </c>
      <c r="M53" s="70">
        <f t="shared" si="5"/>
        <v>0</v>
      </c>
      <c r="N53" s="70">
        <f t="shared" si="5"/>
        <v>0</v>
      </c>
      <c r="O53" s="9"/>
      <c r="P53" s="9"/>
      <c r="Q53" s="9"/>
      <c r="R53" s="9"/>
      <c r="S53" s="10"/>
    </row>
    <row r="54" spans="1:19" ht="171">
      <c r="A54" s="15" t="s">
        <v>55</v>
      </c>
      <c r="B54" s="15" t="s">
        <v>56</v>
      </c>
      <c r="C54" s="2" t="s">
        <v>108</v>
      </c>
      <c r="D54" s="16" t="s">
        <v>57</v>
      </c>
      <c r="E54" s="118" t="s">
        <v>132</v>
      </c>
      <c r="F54" s="3" t="s">
        <v>169</v>
      </c>
      <c r="G54" s="65">
        <f aca="true" t="shared" si="6" ref="G54:G76">H54+I54</f>
        <v>1000468</v>
      </c>
      <c r="H54" s="65">
        <v>1000468</v>
      </c>
      <c r="I54" s="65"/>
      <c r="J54" s="65"/>
      <c r="K54" s="139">
        <f t="shared" si="4"/>
        <v>202501.35</v>
      </c>
      <c r="L54" s="65">
        <v>202501.35</v>
      </c>
      <c r="M54" s="65"/>
      <c r="N54" s="113"/>
      <c r="O54" s="9"/>
      <c r="P54" s="9"/>
      <c r="Q54" s="9"/>
      <c r="R54" s="9"/>
      <c r="S54" s="10"/>
    </row>
    <row r="55" spans="1:19" ht="156">
      <c r="A55" s="107" t="s">
        <v>58</v>
      </c>
      <c r="B55" s="107" t="s">
        <v>59</v>
      </c>
      <c r="C55" s="104" t="s">
        <v>109</v>
      </c>
      <c r="D55" s="104" t="s">
        <v>215</v>
      </c>
      <c r="E55" s="103" t="s">
        <v>152</v>
      </c>
      <c r="F55" s="104" t="s">
        <v>153</v>
      </c>
      <c r="G55" s="105">
        <f t="shared" si="6"/>
        <v>115000</v>
      </c>
      <c r="H55" s="105">
        <v>5000</v>
      </c>
      <c r="I55" s="105">
        <v>110000</v>
      </c>
      <c r="J55" s="105">
        <v>110000</v>
      </c>
      <c r="K55" s="139">
        <f t="shared" si="4"/>
        <v>0</v>
      </c>
      <c r="L55" s="105"/>
      <c r="M55" s="105"/>
      <c r="N55" s="116"/>
      <c r="O55" s="9"/>
      <c r="P55" s="9"/>
      <c r="Q55" s="9"/>
      <c r="R55" s="9"/>
      <c r="S55" s="10"/>
    </row>
    <row r="56" spans="1:19" ht="138.75" customHeight="1">
      <c r="A56" s="15" t="s">
        <v>58</v>
      </c>
      <c r="B56" s="15" t="s">
        <v>59</v>
      </c>
      <c r="C56" s="2" t="s">
        <v>109</v>
      </c>
      <c r="D56" s="2" t="s">
        <v>60</v>
      </c>
      <c r="E56" s="117" t="s">
        <v>132</v>
      </c>
      <c r="F56" s="3" t="s">
        <v>179</v>
      </c>
      <c r="G56" s="65">
        <f t="shared" si="6"/>
        <v>914938</v>
      </c>
      <c r="H56" s="65">
        <v>914938</v>
      </c>
      <c r="I56" s="65"/>
      <c r="J56" s="65"/>
      <c r="K56" s="139">
        <f t="shared" si="4"/>
        <v>151599.75</v>
      </c>
      <c r="L56" s="65">
        <v>151599.75</v>
      </c>
      <c r="M56" s="65"/>
      <c r="N56" s="113"/>
      <c r="O56" s="9"/>
      <c r="P56" s="9"/>
      <c r="Q56" s="9"/>
      <c r="R56" s="9"/>
      <c r="S56" s="10"/>
    </row>
    <row r="57" spans="1:19" ht="156">
      <c r="A57" s="15" t="s">
        <v>58</v>
      </c>
      <c r="B57" s="15" t="s">
        <v>59</v>
      </c>
      <c r="C57" s="2" t="s">
        <v>109</v>
      </c>
      <c r="D57" s="2" t="s">
        <v>60</v>
      </c>
      <c r="E57" s="18" t="s">
        <v>61</v>
      </c>
      <c r="F57" s="3" t="s">
        <v>173</v>
      </c>
      <c r="G57" s="65">
        <f t="shared" si="6"/>
        <v>3840000</v>
      </c>
      <c r="H57" s="65">
        <v>3840000</v>
      </c>
      <c r="I57" s="65"/>
      <c r="J57" s="65"/>
      <c r="K57" s="139">
        <f aca="true" t="shared" si="7" ref="K57:K63">L57+M57</f>
        <v>591822.8</v>
      </c>
      <c r="L57" s="65">
        <v>591822.8</v>
      </c>
      <c r="M57" s="65"/>
      <c r="N57" s="113"/>
      <c r="O57" s="9"/>
      <c r="P57" s="9"/>
      <c r="Q57" s="9"/>
      <c r="R57" s="9"/>
      <c r="S57" s="10"/>
    </row>
    <row r="58" spans="1:19" ht="156">
      <c r="A58" s="15" t="s">
        <v>58</v>
      </c>
      <c r="B58" s="15" t="s">
        <v>62</v>
      </c>
      <c r="C58" s="2" t="s">
        <v>109</v>
      </c>
      <c r="D58" s="2" t="s">
        <v>60</v>
      </c>
      <c r="E58" s="18" t="s">
        <v>131</v>
      </c>
      <c r="F58" s="3" t="s">
        <v>130</v>
      </c>
      <c r="G58" s="65">
        <f t="shared" si="6"/>
        <v>168000</v>
      </c>
      <c r="H58" s="65">
        <v>168000</v>
      </c>
      <c r="I58" s="65"/>
      <c r="J58" s="65"/>
      <c r="K58" s="140">
        <f t="shared" si="7"/>
        <v>48896.69</v>
      </c>
      <c r="L58" s="65">
        <v>48896.69</v>
      </c>
      <c r="M58" s="65"/>
      <c r="N58" s="113"/>
      <c r="O58" s="9"/>
      <c r="P58" s="9"/>
      <c r="Q58" s="9"/>
      <c r="R58" s="9"/>
      <c r="S58" s="10"/>
    </row>
    <row r="59" spans="1:19" ht="93">
      <c r="A59" s="15" t="s">
        <v>63</v>
      </c>
      <c r="B59" s="15" t="s">
        <v>62</v>
      </c>
      <c r="C59" s="2" t="s">
        <v>64</v>
      </c>
      <c r="D59" s="2" t="s">
        <v>65</v>
      </c>
      <c r="E59" s="18" t="s">
        <v>129</v>
      </c>
      <c r="F59" s="3" t="s">
        <v>172</v>
      </c>
      <c r="G59" s="65">
        <f t="shared" si="6"/>
        <v>119535</v>
      </c>
      <c r="H59" s="65">
        <v>119535</v>
      </c>
      <c r="I59" s="65"/>
      <c r="J59" s="65"/>
      <c r="K59" s="140">
        <f t="shared" si="7"/>
        <v>7500</v>
      </c>
      <c r="L59" s="65">
        <v>7500</v>
      </c>
      <c r="M59" s="65"/>
      <c r="N59" s="113"/>
      <c r="O59" s="9"/>
      <c r="P59" s="9"/>
      <c r="Q59" s="9"/>
      <c r="R59" s="9"/>
      <c r="S59" s="10"/>
    </row>
    <row r="60" spans="1:19" ht="93">
      <c r="A60" s="15" t="s">
        <v>66</v>
      </c>
      <c r="B60" s="15" t="s">
        <v>67</v>
      </c>
      <c r="C60" s="2" t="s">
        <v>68</v>
      </c>
      <c r="D60" s="16" t="s">
        <v>69</v>
      </c>
      <c r="E60" s="19" t="s">
        <v>70</v>
      </c>
      <c r="F60" s="3" t="s">
        <v>170</v>
      </c>
      <c r="G60" s="65">
        <f t="shared" si="6"/>
        <v>800000</v>
      </c>
      <c r="H60" s="65">
        <v>800000</v>
      </c>
      <c r="I60" s="65"/>
      <c r="J60" s="65"/>
      <c r="K60" s="140">
        <f t="shared" si="7"/>
        <v>212616</v>
      </c>
      <c r="L60" s="65">
        <v>212616</v>
      </c>
      <c r="M60" s="65"/>
      <c r="N60" s="113"/>
      <c r="O60" s="9"/>
      <c r="P60" s="9"/>
      <c r="Q60" s="9"/>
      <c r="R60" s="9"/>
      <c r="S60" s="10"/>
    </row>
    <row r="61" spans="1:19" ht="52.5">
      <c r="A61" s="58" t="s">
        <v>71</v>
      </c>
      <c r="B61" s="58"/>
      <c r="C61" s="59"/>
      <c r="D61" s="60" t="s">
        <v>72</v>
      </c>
      <c r="E61" s="24"/>
      <c r="F61" s="5"/>
      <c r="G61" s="61">
        <f t="shared" si="6"/>
        <v>4446100</v>
      </c>
      <c r="H61" s="71">
        <f>SUM(H62:H74)</f>
        <v>4396100</v>
      </c>
      <c r="I61" s="71">
        <f>SUM(I62:I74)</f>
        <v>50000</v>
      </c>
      <c r="J61" s="71">
        <f>SUM(J62:J74)</f>
        <v>50000</v>
      </c>
      <c r="K61" s="142">
        <f t="shared" si="7"/>
        <v>995470.05</v>
      </c>
      <c r="L61" s="71">
        <f>SUM(L62:L74)</f>
        <v>945470.05</v>
      </c>
      <c r="M61" s="71">
        <f>SUM(M62:M74)</f>
        <v>50000</v>
      </c>
      <c r="N61" s="71">
        <f>SUM(N62:N74)</f>
        <v>50000</v>
      </c>
      <c r="O61" s="9"/>
      <c r="P61" s="9"/>
      <c r="Q61" s="9"/>
      <c r="R61" s="9"/>
      <c r="S61" s="10"/>
    </row>
    <row r="62" spans="1:19" ht="108.75">
      <c r="A62" s="15" t="s">
        <v>73</v>
      </c>
      <c r="B62" s="15" t="s">
        <v>74</v>
      </c>
      <c r="C62" s="2" t="s">
        <v>110</v>
      </c>
      <c r="D62" s="16" t="s">
        <v>75</v>
      </c>
      <c r="E62" s="25" t="s">
        <v>76</v>
      </c>
      <c r="F62" s="3" t="s">
        <v>174</v>
      </c>
      <c r="G62" s="65">
        <f t="shared" si="6"/>
        <v>1200</v>
      </c>
      <c r="H62" s="65">
        <v>1200</v>
      </c>
      <c r="I62" s="65"/>
      <c r="J62" s="65"/>
      <c r="K62" s="140">
        <f t="shared" si="7"/>
        <v>0</v>
      </c>
      <c r="L62" s="65"/>
      <c r="M62" s="65"/>
      <c r="N62" s="113"/>
      <c r="O62" s="9"/>
      <c r="P62" s="9"/>
      <c r="Q62" s="9"/>
      <c r="R62" s="9"/>
      <c r="S62" s="10"/>
    </row>
    <row r="63" spans="1:19" ht="124.5">
      <c r="A63" s="15" t="s">
        <v>73</v>
      </c>
      <c r="B63" s="15" t="s">
        <v>74</v>
      </c>
      <c r="C63" s="2" t="s">
        <v>110</v>
      </c>
      <c r="D63" s="16" t="s">
        <v>75</v>
      </c>
      <c r="E63" s="25" t="s">
        <v>142</v>
      </c>
      <c r="F63" s="3" t="s">
        <v>175</v>
      </c>
      <c r="G63" s="65">
        <f t="shared" si="6"/>
        <v>17000</v>
      </c>
      <c r="H63" s="65">
        <v>17000</v>
      </c>
      <c r="I63" s="65"/>
      <c r="J63" s="65"/>
      <c r="K63" s="140">
        <f t="shared" si="7"/>
        <v>477.5</v>
      </c>
      <c r="L63" s="65">
        <v>477.5</v>
      </c>
      <c r="M63" s="65"/>
      <c r="N63" s="113"/>
      <c r="O63" s="9"/>
      <c r="P63" s="9"/>
      <c r="Q63" s="9"/>
      <c r="R63" s="9"/>
      <c r="S63" s="10"/>
    </row>
    <row r="64" spans="1:19" ht="124.5">
      <c r="A64" s="15" t="s">
        <v>73</v>
      </c>
      <c r="B64" s="15" t="s">
        <v>74</v>
      </c>
      <c r="C64" s="2">
        <v>1030</v>
      </c>
      <c r="D64" s="16" t="s">
        <v>75</v>
      </c>
      <c r="E64" s="25" t="s">
        <v>77</v>
      </c>
      <c r="F64" s="3" t="s">
        <v>174</v>
      </c>
      <c r="G64" s="65">
        <f t="shared" si="6"/>
        <v>50000</v>
      </c>
      <c r="H64" s="65"/>
      <c r="I64" s="65">
        <v>50000</v>
      </c>
      <c r="J64" s="65">
        <v>50000</v>
      </c>
      <c r="K64" s="140">
        <f aca="true" t="shared" si="8" ref="K64:K69">L64+M64</f>
        <v>50000</v>
      </c>
      <c r="L64" s="65"/>
      <c r="M64" s="65">
        <v>50000</v>
      </c>
      <c r="N64" s="65">
        <v>50000</v>
      </c>
      <c r="O64" s="9"/>
      <c r="P64" s="9"/>
      <c r="Q64" s="9"/>
      <c r="R64" s="9"/>
      <c r="S64" s="10"/>
    </row>
    <row r="65" spans="1:19" ht="78">
      <c r="A65" s="15" t="s">
        <v>78</v>
      </c>
      <c r="B65" s="15" t="s">
        <v>79</v>
      </c>
      <c r="C65" s="2">
        <v>1070</v>
      </c>
      <c r="D65" s="16" t="s">
        <v>80</v>
      </c>
      <c r="E65" s="25" t="s">
        <v>81</v>
      </c>
      <c r="F65" s="3" t="s">
        <v>174</v>
      </c>
      <c r="G65" s="65">
        <f t="shared" si="6"/>
        <v>400000</v>
      </c>
      <c r="H65" s="65">
        <v>400000</v>
      </c>
      <c r="I65" s="65"/>
      <c r="J65" s="65"/>
      <c r="K65" s="140">
        <f t="shared" si="8"/>
        <v>103071.96</v>
      </c>
      <c r="L65" s="65">
        <v>103071.96</v>
      </c>
      <c r="M65" s="65"/>
      <c r="N65" s="113"/>
      <c r="O65" s="9"/>
      <c r="P65" s="9"/>
      <c r="Q65" s="9"/>
      <c r="R65" s="9"/>
      <c r="S65" s="10"/>
    </row>
    <row r="66" spans="1:19" ht="93">
      <c r="A66" s="15" t="s">
        <v>82</v>
      </c>
      <c r="B66" s="15" t="s">
        <v>83</v>
      </c>
      <c r="C66" s="2">
        <v>1070</v>
      </c>
      <c r="D66" s="16" t="s">
        <v>84</v>
      </c>
      <c r="E66" s="25" t="s">
        <v>85</v>
      </c>
      <c r="F66" s="3" t="s">
        <v>174</v>
      </c>
      <c r="G66" s="65">
        <f t="shared" si="6"/>
        <v>1200000</v>
      </c>
      <c r="H66" s="65">
        <v>1200000</v>
      </c>
      <c r="I66" s="65"/>
      <c r="J66" s="65"/>
      <c r="K66" s="140">
        <f t="shared" si="8"/>
        <v>194691.7</v>
      </c>
      <c r="L66" s="65">
        <v>194691.7</v>
      </c>
      <c r="M66" s="65"/>
      <c r="N66" s="113"/>
      <c r="O66" s="9"/>
      <c r="P66" s="9"/>
      <c r="Q66" s="9"/>
      <c r="R66" s="9"/>
      <c r="S66" s="10"/>
    </row>
    <row r="67" spans="1:19" ht="93">
      <c r="A67" s="15" t="s">
        <v>86</v>
      </c>
      <c r="B67" s="15" t="s">
        <v>87</v>
      </c>
      <c r="C67" s="2">
        <v>1070</v>
      </c>
      <c r="D67" s="16" t="s">
        <v>88</v>
      </c>
      <c r="E67" s="25" t="s">
        <v>89</v>
      </c>
      <c r="F67" s="3" t="s">
        <v>174</v>
      </c>
      <c r="G67" s="65">
        <f t="shared" si="6"/>
        <v>200000</v>
      </c>
      <c r="H67" s="65">
        <v>200000</v>
      </c>
      <c r="I67" s="65"/>
      <c r="J67" s="65"/>
      <c r="K67" s="140">
        <f t="shared" si="8"/>
        <v>49800</v>
      </c>
      <c r="L67" s="65">
        <v>49800</v>
      </c>
      <c r="M67" s="65"/>
      <c r="N67" s="113"/>
      <c r="O67" s="9"/>
      <c r="P67" s="9"/>
      <c r="Q67" s="9"/>
      <c r="R67" s="9"/>
      <c r="S67" s="10"/>
    </row>
    <row r="68" spans="1:19" ht="78">
      <c r="A68" s="15" t="s">
        <v>90</v>
      </c>
      <c r="B68" s="15" t="s">
        <v>91</v>
      </c>
      <c r="C68" s="2">
        <v>1070</v>
      </c>
      <c r="D68" s="16" t="s">
        <v>92</v>
      </c>
      <c r="E68" s="19" t="s">
        <v>93</v>
      </c>
      <c r="F68" s="40" t="s">
        <v>176</v>
      </c>
      <c r="G68" s="65">
        <f t="shared" si="6"/>
        <v>199000</v>
      </c>
      <c r="H68" s="65">
        <v>199000</v>
      </c>
      <c r="I68" s="65"/>
      <c r="J68" s="65"/>
      <c r="K68" s="140">
        <f t="shared" si="8"/>
        <v>0</v>
      </c>
      <c r="L68" s="65">
        <v>0</v>
      </c>
      <c r="M68" s="65"/>
      <c r="N68" s="113"/>
      <c r="O68" s="9"/>
      <c r="P68" s="9"/>
      <c r="Q68" s="9"/>
      <c r="R68" s="9"/>
      <c r="S68" s="10"/>
    </row>
    <row r="69" spans="1:19" ht="78">
      <c r="A69" s="42" t="s">
        <v>90</v>
      </c>
      <c r="B69" s="15" t="s">
        <v>91</v>
      </c>
      <c r="C69" s="2">
        <v>1070</v>
      </c>
      <c r="D69" s="16" t="s">
        <v>92</v>
      </c>
      <c r="E69" s="19" t="s">
        <v>125</v>
      </c>
      <c r="F69" s="3" t="s">
        <v>181</v>
      </c>
      <c r="G69" s="65">
        <f t="shared" si="6"/>
        <v>199000</v>
      </c>
      <c r="H69" s="65">
        <v>199000</v>
      </c>
      <c r="I69" s="65"/>
      <c r="J69" s="65"/>
      <c r="K69" s="140">
        <f t="shared" si="8"/>
        <v>0</v>
      </c>
      <c r="L69" s="65">
        <v>0</v>
      </c>
      <c r="M69" s="65"/>
      <c r="N69" s="113"/>
      <c r="O69" s="9"/>
      <c r="P69" s="9"/>
      <c r="Q69" s="9"/>
      <c r="R69" s="9"/>
      <c r="S69" s="10"/>
    </row>
    <row r="70" spans="1:19" ht="186.75">
      <c r="A70" s="42" t="s">
        <v>94</v>
      </c>
      <c r="B70" s="42" t="s">
        <v>95</v>
      </c>
      <c r="C70" s="3">
        <v>1070</v>
      </c>
      <c r="D70" s="43" t="s">
        <v>96</v>
      </c>
      <c r="E70" s="44" t="s">
        <v>143</v>
      </c>
      <c r="F70" s="3" t="s">
        <v>177</v>
      </c>
      <c r="G70" s="67">
        <f t="shared" si="6"/>
        <v>450000</v>
      </c>
      <c r="H70" s="67">
        <v>450000</v>
      </c>
      <c r="I70" s="67"/>
      <c r="J70" s="67"/>
      <c r="K70" s="140">
        <f>L70+M70</f>
        <v>149484.72</v>
      </c>
      <c r="L70" s="67">
        <v>149484.72</v>
      </c>
      <c r="M70" s="67"/>
      <c r="N70" s="113"/>
      <c r="O70" s="9"/>
      <c r="P70" s="9"/>
      <c r="Q70" s="9"/>
      <c r="R70" s="9"/>
      <c r="S70" s="10"/>
    </row>
    <row r="71" spans="1:19" ht="264.75">
      <c r="A71" s="15" t="s">
        <v>97</v>
      </c>
      <c r="B71" s="15" t="s">
        <v>97</v>
      </c>
      <c r="C71" s="2">
        <v>1060</v>
      </c>
      <c r="D71" s="16" t="s">
        <v>98</v>
      </c>
      <c r="E71" s="18" t="s">
        <v>126</v>
      </c>
      <c r="F71" s="3" t="s">
        <v>171</v>
      </c>
      <c r="G71" s="68">
        <f t="shared" si="6"/>
        <v>1390000</v>
      </c>
      <c r="H71" s="68">
        <v>1390000</v>
      </c>
      <c r="I71" s="65"/>
      <c r="J71" s="65"/>
      <c r="K71" s="140">
        <f>L71+M71</f>
        <v>441256.2</v>
      </c>
      <c r="L71" s="65">
        <v>441256.2</v>
      </c>
      <c r="M71" s="65"/>
      <c r="N71" s="113"/>
      <c r="O71" s="9"/>
      <c r="P71" s="9"/>
      <c r="Q71" s="9"/>
      <c r="R71" s="9"/>
      <c r="S71" s="10"/>
    </row>
    <row r="72" spans="1:19" ht="264.75">
      <c r="A72" s="15" t="s">
        <v>99</v>
      </c>
      <c r="B72" s="15" t="s">
        <v>99</v>
      </c>
      <c r="C72" s="2">
        <v>1030</v>
      </c>
      <c r="D72" s="16" t="s">
        <v>31</v>
      </c>
      <c r="E72" s="26" t="s">
        <v>126</v>
      </c>
      <c r="F72" s="3" t="s">
        <v>171</v>
      </c>
      <c r="G72" s="68">
        <f t="shared" si="6"/>
        <v>45300</v>
      </c>
      <c r="H72" s="68">
        <v>45300</v>
      </c>
      <c r="I72" s="82"/>
      <c r="J72" s="65"/>
      <c r="K72" s="140">
        <f>L72+M72</f>
        <v>6687.97</v>
      </c>
      <c r="L72" s="65">
        <v>6687.97</v>
      </c>
      <c r="M72" s="65"/>
      <c r="N72" s="113"/>
      <c r="O72" s="9"/>
      <c r="P72" s="9"/>
      <c r="Q72" s="9"/>
      <c r="R72" s="9"/>
      <c r="S72" s="10"/>
    </row>
    <row r="73" spans="1:19" ht="62.25">
      <c r="A73" s="15" t="s">
        <v>100</v>
      </c>
      <c r="B73" s="15" t="s">
        <v>100</v>
      </c>
      <c r="C73" s="2">
        <v>1050</v>
      </c>
      <c r="D73" s="27" t="s">
        <v>101</v>
      </c>
      <c r="E73" s="19" t="s">
        <v>144</v>
      </c>
      <c r="F73" s="3" t="s">
        <v>178</v>
      </c>
      <c r="G73" s="65">
        <f t="shared" si="6"/>
        <v>95600</v>
      </c>
      <c r="H73" s="65">
        <v>95600</v>
      </c>
      <c r="I73" s="65"/>
      <c r="J73" s="65"/>
      <c r="K73" s="140">
        <f>L73+M73</f>
        <v>0</v>
      </c>
      <c r="L73" s="65">
        <v>0</v>
      </c>
      <c r="M73" s="65"/>
      <c r="N73" s="113"/>
      <c r="O73" s="9"/>
      <c r="P73" s="9"/>
      <c r="Q73" s="9"/>
      <c r="R73" s="9"/>
      <c r="S73" s="10"/>
    </row>
    <row r="74" spans="1:19" ht="78">
      <c r="A74" s="15" t="s">
        <v>102</v>
      </c>
      <c r="B74" s="15" t="s">
        <v>33</v>
      </c>
      <c r="C74" s="2">
        <v>1090</v>
      </c>
      <c r="D74" s="16" t="s">
        <v>34</v>
      </c>
      <c r="E74" s="19" t="s">
        <v>103</v>
      </c>
      <c r="F74" s="91" t="s">
        <v>183</v>
      </c>
      <c r="G74" s="65">
        <f t="shared" si="6"/>
        <v>199000</v>
      </c>
      <c r="H74" s="65">
        <v>199000</v>
      </c>
      <c r="I74" s="65"/>
      <c r="J74" s="65"/>
      <c r="K74" s="140">
        <f>L74+M74</f>
        <v>0</v>
      </c>
      <c r="L74" s="65">
        <v>0</v>
      </c>
      <c r="M74" s="65"/>
      <c r="N74" s="113"/>
      <c r="O74" s="9"/>
      <c r="P74" s="9"/>
      <c r="Q74" s="9"/>
      <c r="R74" s="9"/>
      <c r="S74" s="10"/>
    </row>
    <row r="75" spans="1:19" ht="18">
      <c r="A75" s="93" t="s">
        <v>196</v>
      </c>
      <c r="B75" s="93"/>
      <c r="C75" s="28"/>
      <c r="D75" s="94"/>
      <c r="E75" s="95"/>
      <c r="F75" s="96"/>
      <c r="G75" s="97">
        <f aca="true" t="shared" si="9" ref="G75:N75">SUM(G76)</f>
        <v>350000</v>
      </c>
      <c r="H75" s="97">
        <f t="shared" si="9"/>
        <v>350000</v>
      </c>
      <c r="I75" s="97">
        <f t="shared" si="9"/>
        <v>0</v>
      </c>
      <c r="J75" s="97">
        <f t="shared" si="9"/>
        <v>0</v>
      </c>
      <c r="K75" s="140">
        <f t="shared" si="9"/>
        <v>0</v>
      </c>
      <c r="L75" s="97">
        <f t="shared" si="9"/>
        <v>0</v>
      </c>
      <c r="M75" s="97">
        <f t="shared" si="9"/>
        <v>0</v>
      </c>
      <c r="N75" s="97">
        <f t="shared" si="9"/>
        <v>0</v>
      </c>
      <c r="O75" s="9"/>
      <c r="P75" s="9"/>
      <c r="Q75" s="9"/>
      <c r="R75" s="9"/>
      <c r="S75" s="10"/>
    </row>
    <row r="76" spans="1:19" ht="243" customHeight="1">
      <c r="A76" s="15" t="s">
        <v>192</v>
      </c>
      <c r="B76" s="15" t="s">
        <v>195</v>
      </c>
      <c r="C76" s="15" t="s">
        <v>194</v>
      </c>
      <c r="D76" s="16" t="s">
        <v>193</v>
      </c>
      <c r="E76" s="19" t="s">
        <v>186</v>
      </c>
      <c r="F76" s="91" t="s">
        <v>187</v>
      </c>
      <c r="G76" s="65">
        <f t="shared" si="6"/>
        <v>350000</v>
      </c>
      <c r="H76" s="65">
        <v>350000</v>
      </c>
      <c r="I76" s="65"/>
      <c r="J76" s="65"/>
      <c r="K76" s="140">
        <f>L76+M76</f>
        <v>0</v>
      </c>
      <c r="L76" s="65">
        <v>0</v>
      </c>
      <c r="M76" s="65"/>
      <c r="N76" s="113"/>
      <c r="O76" s="9"/>
      <c r="P76" s="9"/>
      <c r="Q76" s="9"/>
      <c r="R76" s="9"/>
      <c r="S76" s="10"/>
    </row>
    <row r="77" spans="1:19" ht="17.25">
      <c r="A77" s="180" t="s">
        <v>104</v>
      </c>
      <c r="B77" s="181"/>
      <c r="C77" s="181"/>
      <c r="D77" s="182"/>
      <c r="E77" s="29"/>
      <c r="F77" s="29"/>
      <c r="G77" s="62">
        <f aca="true" t="shared" si="10" ref="G77:N77">G13+G53+G61+G75</f>
        <v>68735641</v>
      </c>
      <c r="H77" s="62">
        <f t="shared" si="10"/>
        <v>59107341</v>
      </c>
      <c r="I77" s="62">
        <f t="shared" si="10"/>
        <v>9628300</v>
      </c>
      <c r="J77" s="62">
        <f t="shared" si="10"/>
        <v>9628300</v>
      </c>
      <c r="K77" s="62">
        <f t="shared" si="10"/>
        <v>24865200.110000003</v>
      </c>
      <c r="L77" s="62">
        <f t="shared" si="10"/>
        <v>23477844.360000003</v>
      </c>
      <c r="M77" s="62">
        <f t="shared" si="10"/>
        <v>1387355.75</v>
      </c>
      <c r="N77" s="62">
        <f t="shared" si="10"/>
        <v>1347620</v>
      </c>
      <c r="O77" s="9"/>
      <c r="P77" s="9"/>
      <c r="Q77" s="9"/>
      <c r="R77" s="9"/>
      <c r="S77" s="10"/>
    </row>
    <row r="78" spans="14:19" ht="15">
      <c r="N78" s="9"/>
      <c r="O78" s="9"/>
      <c r="P78" s="9"/>
      <c r="Q78" s="9"/>
      <c r="R78" s="9"/>
      <c r="S78" s="10"/>
    </row>
    <row r="79" spans="4:19" ht="15">
      <c r="D79" s="8" t="s">
        <v>213</v>
      </c>
      <c r="J79" s="8" t="s">
        <v>214</v>
      </c>
      <c r="N79" s="9"/>
      <c r="O79" s="9"/>
      <c r="P79" s="9"/>
      <c r="Q79" s="9"/>
      <c r="R79" s="9"/>
      <c r="S79" s="10"/>
    </row>
    <row r="80" spans="14:19" ht="15">
      <c r="N80" s="9"/>
      <c r="O80" s="9"/>
      <c r="P80" s="9"/>
      <c r="Q80" s="9"/>
      <c r="R80" s="9"/>
      <c r="S80" s="10"/>
    </row>
    <row r="81" spans="14:19" ht="15">
      <c r="N81" s="9"/>
      <c r="O81" s="9"/>
      <c r="P81" s="9"/>
      <c r="Q81" s="9"/>
      <c r="R81" s="9"/>
      <c r="S81" s="10"/>
    </row>
    <row r="82" spans="14:19" ht="15">
      <c r="N82" s="9"/>
      <c r="O82" s="9"/>
      <c r="P82" s="9"/>
      <c r="Q82" s="9"/>
      <c r="R82" s="9"/>
      <c r="S82" s="10"/>
    </row>
    <row r="83" spans="14:19" ht="15">
      <c r="N83" s="9"/>
      <c r="O83" s="9"/>
      <c r="P83" s="9"/>
      <c r="Q83" s="9"/>
      <c r="R83" s="9"/>
      <c r="S83" s="10"/>
    </row>
    <row r="84" spans="14:19" ht="15">
      <c r="N84" s="9"/>
      <c r="O84" s="9"/>
      <c r="P84" s="9"/>
      <c r="Q84" s="9"/>
      <c r="R84" s="9"/>
      <c r="S84" s="10"/>
    </row>
    <row r="85" spans="14:19" ht="15">
      <c r="N85" s="9"/>
      <c r="O85" s="9"/>
      <c r="P85" s="9"/>
      <c r="Q85" s="9"/>
      <c r="R85" s="9"/>
      <c r="S85" s="10"/>
    </row>
    <row r="86" spans="14:19" ht="15">
      <c r="N86" s="9"/>
      <c r="O86" s="9"/>
      <c r="P86" s="9"/>
      <c r="Q86" s="9"/>
      <c r="R86" s="9"/>
      <c r="S86" s="10"/>
    </row>
    <row r="87" spans="14:19" ht="15">
      <c r="N87" s="9"/>
      <c r="O87" s="9"/>
      <c r="P87" s="9"/>
      <c r="Q87" s="9"/>
      <c r="R87" s="9"/>
      <c r="S87" s="10"/>
    </row>
    <row r="88" spans="14:19" ht="15">
      <c r="N88" s="9"/>
      <c r="O88" s="9"/>
      <c r="P88" s="9"/>
      <c r="Q88" s="9"/>
      <c r="R88" s="9"/>
      <c r="S88" s="10"/>
    </row>
    <row r="89" spans="14:19" ht="15">
      <c r="N89" s="9"/>
      <c r="O89" s="9"/>
      <c r="P89" s="9"/>
      <c r="Q89" s="9"/>
      <c r="R89" s="9"/>
      <c r="S89" s="10"/>
    </row>
    <row r="90" spans="14:19" ht="15">
      <c r="N90" s="9"/>
      <c r="O90" s="9"/>
      <c r="P90" s="9"/>
      <c r="Q90" s="9"/>
      <c r="R90" s="9"/>
      <c r="S90" s="10"/>
    </row>
    <row r="91" spans="14:19" ht="15">
      <c r="N91" s="9"/>
      <c r="O91" s="9"/>
      <c r="P91" s="9"/>
      <c r="Q91" s="9"/>
      <c r="R91" s="9"/>
      <c r="S91" s="10"/>
    </row>
    <row r="92" spans="14:18" ht="15">
      <c r="N92" s="9"/>
      <c r="O92" s="9"/>
      <c r="P92" s="9"/>
      <c r="Q92" s="9"/>
      <c r="R92" s="9"/>
    </row>
    <row r="93" spans="14:18" ht="15">
      <c r="N93" s="9"/>
      <c r="O93" s="9"/>
      <c r="P93" s="9"/>
      <c r="Q93" s="9"/>
      <c r="R93" s="9"/>
    </row>
    <row r="94" spans="14:18" ht="15">
      <c r="N94" s="9"/>
      <c r="O94" s="9"/>
      <c r="P94" s="9"/>
      <c r="Q94" s="9"/>
      <c r="R94" s="9"/>
    </row>
    <row r="95" spans="14:18" ht="15">
      <c r="N95" s="9"/>
      <c r="O95" s="9"/>
      <c r="P95" s="9"/>
      <c r="Q95" s="9"/>
      <c r="R95" s="9"/>
    </row>
  </sheetData>
  <sheetProtection/>
  <mergeCells count="15">
    <mergeCell ref="K10:K11"/>
    <mergeCell ref="L10:L11"/>
    <mergeCell ref="M10:N10"/>
    <mergeCell ref="F10:F11"/>
    <mergeCell ref="G10:G11"/>
    <mergeCell ref="H10:H11"/>
    <mergeCell ref="A77:D77"/>
    <mergeCell ref="A8:J8"/>
    <mergeCell ref="I10:J10"/>
    <mergeCell ref="A10:A11"/>
    <mergeCell ref="B10:B11"/>
    <mergeCell ref="C10:C11"/>
    <mergeCell ref="D10:D11"/>
    <mergeCell ref="E10:E11"/>
    <mergeCell ref="A9:F9"/>
  </mergeCells>
  <printOptions/>
  <pageMargins left="0.5905511811023623" right="0" top="0.984251968503937" bottom="0" header="0" footer="0"/>
  <pageSetup horizontalDpi="600" verticalDpi="600" orientation="landscape" paperSize="9" scale="62" r:id="rId1"/>
  <rowBreaks count="6" manualBreakCount="6">
    <brk id="32" max="13" man="1"/>
    <brk id="44" max="13" man="1"/>
    <brk id="54" max="13" man="1"/>
    <brk id="61" max="13" man="1"/>
    <brk id="69" max="13" man="1"/>
    <brk id="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3.5">
      <c r="B1" s="121" t="s">
        <v>201</v>
      </c>
      <c r="C1" s="122"/>
      <c r="D1" s="127"/>
      <c r="E1" s="127"/>
    </row>
    <row r="2" spans="2:5" ht="13.5">
      <c r="B2" s="121" t="s">
        <v>202</v>
      </c>
      <c r="C2" s="122"/>
      <c r="D2" s="127"/>
      <c r="E2" s="127"/>
    </row>
    <row r="3" spans="2:5" ht="13.5">
      <c r="B3" s="123"/>
      <c r="C3" s="123"/>
      <c r="D3" s="128"/>
      <c r="E3" s="128"/>
    </row>
    <row r="4" spans="2:5" ht="54.75">
      <c r="B4" s="124" t="s">
        <v>203</v>
      </c>
      <c r="C4" s="123"/>
      <c r="D4" s="128"/>
      <c r="E4" s="128"/>
    </row>
    <row r="5" spans="2:5" ht="13.5">
      <c r="B5" s="123"/>
      <c r="C5" s="123"/>
      <c r="D5" s="128"/>
      <c r="E5" s="128"/>
    </row>
    <row r="6" spans="2:5" ht="27">
      <c r="B6" s="121" t="s">
        <v>204</v>
      </c>
      <c r="C6" s="122"/>
      <c r="D6" s="127"/>
      <c r="E6" s="129" t="s">
        <v>205</v>
      </c>
    </row>
    <row r="7" spans="2:5" ht="14.25" thickBot="1">
      <c r="B7" s="123"/>
      <c r="C7" s="123"/>
      <c r="D7" s="128"/>
      <c r="E7" s="128"/>
    </row>
    <row r="8" spans="2:5" ht="55.5" thickBot="1">
      <c r="B8" s="125" t="s">
        <v>206</v>
      </c>
      <c r="C8" s="126"/>
      <c r="D8" s="130"/>
      <c r="E8" s="131">
        <v>83</v>
      </c>
    </row>
    <row r="9" spans="2:5" ht="13.5">
      <c r="B9" s="123"/>
      <c r="C9" s="123"/>
      <c r="D9" s="128"/>
      <c r="E9" s="128"/>
    </row>
    <row r="10" spans="2:5" ht="13.5">
      <c r="B10" s="123"/>
      <c r="C10" s="123"/>
      <c r="D10" s="128"/>
      <c r="E10" s="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2020-04-23T06:17:57Z</cp:lastPrinted>
  <dcterms:created xsi:type="dcterms:W3CDTF">2019-07-09T12:37:09Z</dcterms:created>
  <dcterms:modified xsi:type="dcterms:W3CDTF">2020-04-23T06:19:43Z</dcterms:modified>
  <cp:category/>
  <cp:version/>
  <cp:contentType/>
  <cp:contentStatus/>
</cp:coreProperties>
</file>